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2" windowWidth="9432" windowHeight="5472" activeTab="0"/>
  </bookViews>
  <sheets>
    <sheet name="Summary 2006" sheetId="1" r:id="rId1"/>
    <sheet name="Long Term Inforce Business" sheetId="2" r:id="rId2"/>
  </sheets>
  <definedNames>
    <definedName name="_xlnm.Print_Area" localSheetId="0">'Summary 2006'!$A:$K</definedName>
  </definedNames>
  <calcPr fullCalcOnLoad="1"/>
</workbook>
</file>

<file path=xl/sharedStrings.xml><?xml version="1.0" encoding="utf-8"?>
<sst xmlns="http://schemas.openxmlformats.org/spreadsheetml/2006/main" count="210" uniqueCount="127">
  <si>
    <t>香港保險業務</t>
  </si>
  <si>
    <t>增長</t>
  </si>
  <si>
    <t>毛保費</t>
  </si>
  <si>
    <t>淨保費</t>
  </si>
  <si>
    <t>業務類別</t>
  </si>
  <si>
    <t>意外及健康</t>
  </si>
  <si>
    <t>汽車</t>
  </si>
  <si>
    <t>貨運</t>
  </si>
  <si>
    <t>財產損壞</t>
  </si>
  <si>
    <t>一般法律責任</t>
  </si>
  <si>
    <t>其他</t>
  </si>
  <si>
    <t>總額</t>
  </si>
  <si>
    <t>Gross Premiums</t>
  </si>
  <si>
    <t>Net Premiums</t>
  </si>
  <si>
    <t>Underwriting Profit/(Loss)</t>
  </si>
  <si>
    <t xml:space="preserve">保單保費(不包括退休計劃) </t>
  </si>
  <si>
    <t>Growth</t>
  </si>
  <si>
    <t xml:space="preserve">Accident &amp; Health </t>
  </si>
  <si>
    <t xml:space="preserve">Motor Vehicle </t>
  </si>
  <si>
    <t xml:space="preserve">Goods in Transit </t>
  </si>
  <si>
    <t xml:space="preserve">Property Damage </t>
  </si>
  <si>
    <t xml:space="preserve">General Liability </t>
  </si>
  <si>
    <t>Others</t>
  </si>
  <si>
    <t>Total</t>
  </si>
  <si>
    <t>保單保費</t>
  </si>
  <si>
    <t>Office Premiums</t>
  </si>
  <si>
    <t>Individual Life and Annuity (Non-Linked)</t>
  </si>
  <si>
    <t>Individual Life and Annuity (Linked)</t>
  </si>
  <si>
    <t>退休計劃團體業務</t>
  </si>
  <si>
    <t>非退休計劃團體業務</t>
  </si>
  <si>
    <t>終止保單數目</t>
  </si>
  <si>
    <t>利益給付金額</t>
  </si>
  <si>
    <r>
      <t>失效</t>
    </r>
    <r>
      <rPr>
        <sz val="8"/>
        <rFont val="Arial"/>
        <family val="2"/>
      </rPr>
      <t xml:space="preserve">/ </t>
    </r>
    <r>
      <rPr>
        <sz val="8"/>
        <rFont val="細明體"/>
        <family val="3"/>
      </rPr>
      <t>退保</t>
    </r>
  </si>
  <si>
    <t>其他終止</t>
  </si>
  <si>
    <t>所有終止</t>
  </si>
  <si>
    <t>Lapse/</t>
  </si>
  <si>
    <t>Other</t>
  </si>
  <si>
    <t>All</t>
  </si>
  <si>
    <t>Surrender</t>
  </si>
  <si>
    <t>Terminations</t>
  </si>
  <si>
    <t>Reinsurance Assumed</t>
  </si>
  <si>
    <t>Reinsurance Ceded</t>
  </si>
  <si>
    <r>
      <t>(</t>
    </r>
    <r>
      <rPr>
        <sz val="8"/>
        <rFont val="細明體"/>
        <family val="3"/>
      </rPr>
      <t>百萬元</t>
    </r>
    <r>
      <rPr>
        <sz val="8"/>
        <rFont val="Arial"/>
        <family val="2"/>
      </rPr>
      <t>)</t>
    </r>
  </si>
  <si>
    <t>再保險業務總額</t>
  </si>
  <si>
    <t>Total Reinsurance Business</t>
  </si>
  <si>
    <t xml:space="preserve">        Hong Kong Insurance Business</t>
  </si>
  <si>
    <t xml:space="preserve"> </t>
  </si>
  <si>
    <r>
      <t>長期業務</t>
    </r>
    <r>
      <rPr>
        <b/>
        <sz val="11"/>
        <rFont val="Arial"/>
        <family val="2"/>
      </rPr>
      <t xml:space="preserve"> (</t>
    </r>
    <r>
      <rPr>
        <b/>
        <sz val="11"/>
        <rFont val="新細明體"/>
        <family val="1"/>
      </rPr>
      <t>有效業務</t>
    </r>
    <r>
      <rPr>
        <b/>
        <sz val="11"/>
        <rFont val="Arial"/>
        <family val="2"/>
      </rPr>
      <t>)
Long Term Business (Inforce Business)</t>
    </r>
  </si>
  <si>
    <r>
      <t>保單</t>
    </r>
    <r>
      <rPr>
        <sz val="8"/>
        <rFont val="Arial"/>
        <family val="2"/>
      </rPr>
      <t xml:space="preserve">/ </t>
    </r>
    <r>
      <rPr>
        <sz val="8"/>
        <rFont val="細明體"/>
        <family val="3"/>
      </rPr>
      <t xml:space="preserve">計劃數目
</t>
    </r>
    <r>
      <rPr>
        <sz val="8"/>
        <rFont val="Arial"/>
        <family val="2"/>
      </rPr>
      <t>Number of Policies/ Schemes</t>
    </r>
  </si>
  <si>
    <r>
      <t xml:space="preserve">保費收入
</t>
    </r>
    <r>
      <rPr>
        <sz val="8"/>
        <rFont val="Arial"/>
        <family val="2"/>
      </rPr>
      <t>Revenue Premiums</t>
    </r>
  </si>
  <si>
    <r>
      <t xml:space="preserve">增長
</t>
    </r>
    <r>
      <rPr>
        <sz val="8"/>
        <rFont val="Arial"/>
        <family val="2"/>
      </rPr>
      <t>Growth</t>
    </r>
  </si>
  <si>
    <r>
      <t xml:space="preserve">增長
</t>
    </r>
    <r>
      <rPr>
        <sz val="8"/>
        <rFont val="Times New Roman"/>
        <family val="1"/>
      </rPr>
      <t>Growth</t>
    </r>
  </si>
  <si>
    <t>整付</t>
  </si>
  <si>
    <t>非整付</t>
  </si>
  <si>
    <t>總額</t>
  </si>
  <si>
    <t>Single</t>
  </si>
  <si>
    <t>Non-Single</t>
  </si>
  <si>
    <t>Total</t>
  </si>
  <si>
    <t>業務類別</t>
  </si>
  <si>
    <r>
      <t>(</t>
    </r>
    <r>
      <rPr>
        <sz val="8"/>
        <rFont val="細明體"/>
        <family val="3"/>
      </rPr>
      <t>百萬元</t>
    </r>
    <r>
      <rPr>
        <sz val="8"/>
        <rFont val="Arial"/>
        <family val="2"/>
      </rPr>
      <t>)</t>
    </r>
  </si>
  <si>
    <t>Class of Business</t>
  </si>
  <si>
    <t>($m)</t>
  </si>
  <si>
    <r>
      <t>個人人壽及年金</t>
    </r>
    <r>
      <rPr>
        <sz val="8"/>
        <rFont val="Arial"/>
        <family val="2"/>
      </rPr>
      <t xml:space="preserve"> (</t>
    </r>
    <r>
      <rPr>
        <sz val="8"/>
        <rFont val="細明體"/>
        <family val="3"/>
      </rPr>
      <t>非投資相連</t>
    </r>
    <r>
      <rPr>
        <sz val="8"/>
        <rFont val="Arial"/>
        <family val="2"/>
      </rPr>
      <t>)</t>
    </r>
  </si>
  <si>
    <t>Individual Life and Annuity (Non-Linked)</t>
  </si>
  <si>
    <r>
      <t>個人人壽及年金</t>
    </r>
    <r>
      <rPr>
        <sz val="8"/>
        <rFont val="Arial"/>
        <family val="2"/>
      </rPr>
      <t xml:space="preserve"> (</t>
    </r>
    <r>
      <rPr>
        <sz val="8"/>
        <rFont val="細明體"/>
        <family val="3"/>
      </rPr>
      <t>投資相連</t>
    </r>
    <r>
      <rPr>
        <sz val="8"/>
        <rFont val="Arial"/>
        <family val="2"/>
      </rPr>
      <t>)</t>
    </r>
  </si>
  <si>
    <t>Individual Life and Annuity (Linked)</t>
  </si>
  <si>
    <t>其他個人業務</t>
  </si>
  <si>
    <t>Other Individual Business</t>
  </si>
  <si>
    <t>Retirement Scheme Group Business</t>
  </si>
  <si>
    <t>Non-Retirement Scheme Group Business</t>
  </si>
  <si>
    <r>
      <t>長期業務</t>
    </r>
    <r>
      <rPr>
        <b/>
        <sz val="11"/>
        <rFont val="Arial"/>
        <family val="2"/>
      </rPr>
      <t xml:space="preserve"> (</t>
    </r>
    <r>
      <rPr>
        <b/>
        <sz val="11"/>
        <rFont val="新細明體"/>
        <family val="1"/>
      </rPr>
      <t>終止業務及利益給付金額</t>
    </r>
    <r>
      <rPr>
        <b/>
        <sz val="11"/>
        <rFont val="Arial"/>
        <family val="2"/>
      </rPr>
      <t>)
Long Term Business (Terminated Business and Benefit Payments)</t>
    </r>
  </si>
  <si>
    <t>Number of Policy Terminations</t>
  </si>
  <si>
    <t>Amount of Benefit Payments</t>
  </si>
  <si>
    <t>給付予個人</t>
  </si>
  <si>
    <t>所有利益</t>
  </si>
  <si>
    <t>的退保利益</t>
  </si>
  <si>
    <t>的其他申索</t>
  </si>
  <si>
    <t>給付金額</t>
  </si>
  <si>
    <r>
      <t>及利益</t>
    </r>
    <r>
      <rPr>
        <sz val="8"/>
        <rFont val="Arial"/>
        <family val="2"/>
      </rPr>
      <t xml:space="preserve"> </t>
    </r>
  </si>
  <si>
    <t>Lapse/</t>
  </si>
  <si>
    <t>Other Claims</t>
  </si>
  <si>
    <t>Surrender</t>
  </si>
  <si>
    <t>and Benefits</t>
  </si>
  <si>
    <t>Benefits Paid</t>
  </si>
  <si>
    <t>Paid to</t>
  </si>
  <si>
    <t>All Benefit</t>
  </si>
  <si>
    <t>to Individuals</t>
  </si>
  <si>
    <t>Individuals</t>
  </si>
  <si>
    <t>Payments</t>
  </si>
  <si>
    <t xml:space="preserve">        NA</t>
  </si>
  <si>
    <r>
      <t>長期業務</t>
    </r>
    <r>
      <rPr>
        <b/>
        <sz val="11"/>
        <color indexed="8"/>
        <rFont val="Arial"/>
        <family val="2"/>
      </rPr>
      <t xml:space="preserve"> (</t>
    </r>
    <r>
      <rPr>
        <b/>
        <sz val="11"/>
        <color indexed="8"/>
        <rFont val="新細明體"/>
        <family val="1"/>
      </rPr>
      <t>再保險業務</t>
    </r>
    <r>
      <rPr>
        <b/>
        <sz val="11"/>
        <color indexed="8"/>
        <rFont val="Arial"/>
        <family val="2"/>
      </rPr>
      <t>)</t>
    </r>
    <r>
      <rPr>
        <b/>
        <sz val="11"/>
        <rFont val="Arial"/>
        <family val="2"/>
      </rPr>
      <t xml:space="preserve">
Long Term Business (Reinsurance Business)</t>
    </r>
  </si>
  <si>
    <r>
      <t>保費收入</t>
    </r>
    <r>
      <rPr>
        <sz val="8"/>
        <rFont val="Arial"/>
        <family val="2"/>
      </rPr>
      <t xml:space="preserve">  Revenue Premiums</t>
    </r>
  </si>
  <si>
    <t>分入再保險的可收取的保費</t>
  </si>
  <si>
    <t>分出再保險的應付的保費</t>
  </si>
  <si>
    <t>Premiums Receivable under</t>
  </si>
  <si>
    <t>Premiums Payable under</t>
  </si>
  <si>
    <t xml:space="preserve">        Hong Kong Insurance Business</t>
  </si>
  <si>
    <r>
      <t>概要</t>
    </r>
    <r>
      <rPr>
        <b/>
        <sz val="11"/>
        <color indexed="8"/>
        <rFont val="Times New Roman"/>
        <family val="1"/>
      </rPr>
      <t xml:space="preserve">  Highlights</t>
    </r>
  </si>
  <si>
    <r>
      <t>一般業務</t>
    </r>
    <r>
      <rPr>
        <i/>
        <sz val="8"/>
        <color indexed="8"/>
        <rFont val="Times New Roman"/>
        <family val="1"/>
      </rPr>
      <t xml:space="preserve">  </t>
    </r>
    <r>
      <rPr>
        <i/>
        <sz val="8"/>
        <color indexed="8"/>
        <rFont val="Arial"/>
        <family val="2"/>
      </rPr>
      <t>General Business</t>
    </r>
  </si>
  <si>
    <r>
      <t>(</t>
    </r>
    <r>
      <rPr>
        <sz val="7"/>
        <color indexed="8"/>
        <rFont val="細明體"/>
        <family val="3"/>
      </rPr>
      <t>百萬元</t>
    </r>
    <r>
      <rPr>
        <sz val="7"/>
        <color indexed="8"/>
        <rFont val="Arial"/>
        <family val="2"/>
      </rPr>
      <t>)($ m)</t>
    </r>
  </si>
  <si>
    <t>Growth</t>
  </si>
  <si>
    <r>
      <t>毛保費</t>
    </r>
    <r>
      <rPr>
        <sz val="8"/>
        <color indexed="8"/>
        <rFont val="Times New Roman"/>
        <family val="1"/>
      </rPr>
      <t xml:space="preserve">  </t>
    </r>
  </si>
  <si>
    <r>
      <t>淨保費</t>
    </r>
    <r>
      <rPr>
        <sz val="8"/>
        <color indexed="8"/>
        <rFont val="Times New Roman"/>
        <family val="1"/>
      </rPr>
      <t xml:space="preserve">   </t>
    </r>
  </si>
  <si>
    <r>
      <t>承保利潤</t>
    </r>
    <r>
      <rPr>
        <sz val="8"/>
        <rFont val="Arial"/>
        <family val="2"/>
      </rPr>
      <t>/(</t>
    </r>
    <r>
      <rPr>
        <sz val="8"/>
        <rFont val="新細明體"/>
        <family val="1"/>
      </rPr>
      <t>虧損</t>
    </r>
    <r>
      <rPr>
        <sz val="8"/>
        <rFont val="Arial"/>
        <family val="2"/>
      </rPr>
      <t xml:space="preserve">)  </t>
    </r>
  </si>
  <si>
    <t>Office Premiums (exclude Retirement Scheme)</t>
  </si>
  <si>
    <r>
      <t>一般業務</t>
    </r>
    <r>
      <rPr>
        <b/>
        <sz val="11"/>
        <color indexed="8"/>
        <rFont val="Times New Roman"/>
        <family val="1"/>
      </rPr>
      <t xml:space="preserve">  General Business</t>
    </r>
  </si>
  <si>
    <r>
      <t>長期業務</t>
    </r>
    <r>
      <rPr>
        <b/>
        <sz val="11"/>
        <rFont val="Arial"/>
        <family val="2"/>
      </rPr>
      <t xml:space="preserve"> (</t>
    </r>
    <r>
      <rPr>
        <b/>
        <sz val="11"/>
        <rFont val="新細明體"/>
        <family val="1"/>
      </rPr>
      <t>新造業務</t>
    </r>
    <r>
      <rPr>
        <b/>
        <sz val="11"/>
        <rFont val="Arial"/>
        <family val="2"/>
      </rPr>
      <t xml:space="preserve"> #)  Long Term Business (New Business #)</t>
    </r>
  </si>
  <si>
    <t>業務類別</t>
  </si>
  <si>
    <r>
      <t>個人人壽及年金</t>
    </r>
    <r>
      <rPr>
        <sz val="8"/>
        <rFont val="Arial"/>
        <family val="2"/>
      </rPr>
      <t>(</t>
    </r>
    <r>
      <rPr>
        <sz val="8"/>
        <rFont val="新細明體"/>
        <family val="1"/>
      </rPr>
      <t>非投資相連</t>
    </r>
    <r>
      <rPr>
        <sz val="8"/>
        <rFont val="Arial"/>
        <family val="2"/>
      </rPr>
      <t>)</t>
    </r>
  </si>
  <si>
    <r>
      <t>個人人壽及年金</t>
    </r>
    <r>
      <rPr>
        <sz val="8"/>
        <rFont val="Arial"/>
        <family val="2"/>
      </rPr>
      <t>(</t>
    </r>
    <r>
      <rPr>
        <sz val="8"/>
        <rFont val="新細明體"/>
        <family val="1"/>
      </rPr>
      <t>投資相連</t>
    </r>
    <r>
      <rPr>
        <sz val="8"/>
        <rFont val="Arial"/>
        <family val="2"/>
      </rPr>
      <t>)</t>
    </r>
  </si>
  <si>
    <t>其他個人業務</t>
  </si>
  <si>
    <t>Other Individual Business</t>
  </si>
  <si>
    <t>非退休計劃團體業務</t>
  </si>
  <si>
    <t>Non-Retirement Scheme Group Business</t>
  </si>
  <si>
    <r>
      <t>總額</t>
    </r>
    <r>
      <rPr>
        <sz val="8"/>
        <color indexed="8"/>
        <rFont val="Arial"/>
        <family val="2"/>
      </rPr>
      <t>(</t>
    </r>
    <r>
      <rPr>
        <sz val="8"/>
        <color indexed="8"/>
        <rFont val="新細明體"/>
        <family val="1"/>
      </rPr>
      <t>不包括退休計劃</t>
    </r>
    <r>
      <rPr>
        <sz val="8"/>
        <color indexed="8"/>
        <rFont val="Arial"/>
        <family val="2"/>
      </rPr>
      <t>)</t>
    </r>
  </si>
  <si>
    <r>
      <t xml:space="preserve">Total </t>
    </r>
    <r>
      <rPr>
        <sz val="8"/>
        <color indexed="8"/>
        <rFont val="Arial"/>
        <family val="2"/>
      </rPr>
      <t>(exclude Retirement Scheme)</t>
    </r>
  </si>
  <si>
    <r>
      <t>#</t>
    </r>
    <r>
      <rPr>
        <sz val="8"/>
        <rFont val="新細明體"/>
        <family val="1"/>
      </rPr>
      <t>新造人壽業務的數字並不包括退休計劃業務。</t>
    </r>
  </si>
  <si>
    <t xml:space="preserve">  Figures for long term new business exclude retirement scheme business.</t>
  </si>
  <si>
    <t>NA</t>
  </si>
  <si>
    <r>
      <t>長期業務</t>
    </r>
    <r>
      <rPr>
        <i/>
        <sz val="8"/>
        <rFont val="Arial"/>
        <family val="2"/>
      </rPr>
      <t>(</t>
    </r>
    <r>
      <rPr>
        <i/>
        <sz val="8"/>
        <rFont val="新細明體"/>
        <family val="1"/>
      </rPr>
      <t>新造業務</t>
    </r>
    <r>
      <rPr>
        <i/>
        <sz val="8"/>
        <rFont val="Arial"/>
        <family val="2"/>
      </rPr>
      <t xml:space="preserve"> #)  Long Term Business (New Business #)</t>
    </r>
  </si>
  <si>
    <t>Class of Business</t>
  </si>
  <si>
    <t>Summary on 2006 Provisional Statistics</t>
  </si>
  <si>
    <t>二零零六年臨時統計數字摘要</t>
  </si>
  <si>
    <t>二零零六年臨時統計數字摘要</t>
  </si>
  <si>
    <t>Summary on 2006 Provisional Statistics</t>
  </si>
  <si>
    <r>
      <t xml:space="preserve">二零零六年
年底
</t>
    </r>
    <r>
      <rPr>
        <sz val="8"/>
        <rFont val="Arial"/>
        <family val="2"/>
      </rPr>
      <t>End of 2006</t>
    </r>
  </si>
  <si>
    <r>
      <t xml:space="preserve">二零零五年
年底
</t>
    </r>
    <r>
      <rPr>
        <sz val="8"/>
        <rFont val="Arial"/>
        <family val="2"/>
      </rPr>
      <t>End of 2005</t>
    </r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</si>
</sst>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_);\(#,##0.0\)"/>
    <numFmt numFmtId="191" formatCode="0.0%"/>
    <numFmt numFmtId="192" formatCode="0_);[Red]\(0\)"/>
    <numFmt numFmtId="193" formatCode="0.0%\ "/>
    <numFmt numFmtId="194" formatCode="#,##0\ \ \ \ \ \ ;\(#,##0\)\ \ \ \ \ \ ;\-\ \ \ \ \ \ \ \ \ "/>
    <numFmt numFmtId="195" formatCode="#,##0\ ;\(#,##0\)\ ;\N\A\ "/>
    <numFmt numFmtId="196" formatCode="#,##0\ \ \ \ \ \ \ \ \ \ \ \ \ \ \ ;\(#,##0\)\ \ \ \ \ \ \ \ \ \ ;\N\A"/>
    <numFmt numFmtId="197" formatCode="#,##0\ \ \ \ ;\(#,##0\)\ \ \ \ \ \ ;\-\ \ \ \ \ \ \ \ \ "/>
    <numFmt numFmtId="198" formatCode="#,##0\ \ \ \ ;\(#,##0\)\ \ \ ;\-\ \ \ \ \ \ \ \ \ "/>
    <numFmt numFmtId="199" formatCode="#,##0\ \ \ \ \ ;\(#,##0\)\ \ \ \ \ \ ;\-\ \ \ \ \ \ \ \ \ "/>
    <numFmt numFmtId="200" formatCode="#,##0\ \ \ \ ;\(#,##0\)\ \ \ \ \ \ ;\N\A\ \ \ \ \ \ \ "/>
    <numFmt numFmtId="201" formatCode="0_ "/>
    <numFmt numFmtId="202" formatCode="#,##0;\(#,##0\)\ ;\N\A\ "/>
  </numFmts>
  <fonts count="43">
    <font>
      <sz val="12"/>
      <name val="Arial"/>
      <family val="2"/>
    </font>
    <font>
      <b/>
      <sz val="18"/>
      <color indexed="8"/>
      <name val="Arial"/>
      <family val="2"/>
    </font>
    <font>
      <i/>
      <u val="single"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新細明體"/>
      <family val="1"/>
    </font>
    <font>
      <b/>
      <sz val="11"/>
      <color indexed="8"/>
      <name val="新細明體"/>
      <family val="1"/>
    </font>
    <font>
      <b/>
      <sz val="11"/>
      <name val="Arial"/>
      <family val="2"/>
    </font>
    <font>
      <b/>
      <sz val="11"/>
      <name val="新細明體"/>
      <family val="1"/>
    </font>
    <font>
      <sz val="8"/>
      <name val="Arial"/>
      <family val="2"/>
    </font>
    <font>
      <sz val="8"/>
      <name val="新細明體"/>
      <family val="1"/>
    </font>
    <font>
      <b/>
      <sz val="11"/>
      <color indexed="8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i/>
      <sz val="8"/>
      <color indexed="8"/>
      <name val="新細明體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name val="Arial"/>
      <family val="2"/>
    </font>
    <font>
      <i/>
      <sz val="8"/>
      <name val="新細明體"/>
      <family val="1"/>
    </font>
    <font>
      <b/>
      <sz val="9"/>
      <color indexed="8"/>
      <name val="新細明體"/>
      <family val="1"/>
    </font>
    <font>
      <b/>
      <sz val="8"/>
      <color indexed="8"/>
      <name val="新細明體"/>
      <family val="1"/>
    </font>
    <font>
      <b/>
      <sz val="14"/>
      <color indexed="8"/>
      <name val="新細明體"/>
      <family val="1"/>
    </font>
    <font>
      <b/>
      <sz val="14"/>
      <color indexed="8"/>
      <name val="Arial"/>
      <family val="2"/>
    </font>
    <font>
      <b/>
      <sz val="13"/>
      <color indexed="8"/>
      <name val="新細明體"/>
      <family val="1"/>
    </font>
    <font>
      <sz val="7"/>
      <name val="Arial"/>
      <family val="2"/>
    </font>
    <font>
      <i/>
      <sz val="8"/>
      <color indexed="8"/>
      <name val="Arial"/>
      <family val="2"/>
    </font>
    <font>
      <b/>
      <sz val="13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7"/>
      <color indexed="8"/>
      <name val="細明體"/>
      <family val="3"/>
    </font>
    <font>
      <sz val="7"/>
      <color indexed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細明體"/>
      <family val="3"/>
    </font>
    <font>
      <sz val="9"/>
      <name val="細明體"/>
      <family val="3"/>
    </font>
    <font>
      <sz val="11"/>
      <name val="Arial"/>
      <family val="2"/>
    </font>
    <font>
      <sz val="8"/>
      <name val="Times New Roman"/>
      <family val="1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8"/>
      </left>
      <right>
        <color indexed="63"/>
      </right>
      <top>
        <color indexed="63"/>
      </top>
      <bottom style="thick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/>
      <bottom style="thick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09">
    <xf numFmtId="0" fontId="0" fillId="2" borderId="0" xfId="0" applyNumberFormat="1" applyAlignment="1">
      <alignment/>
    </xf>
    <xf numFmtId="0" fontId="4" fillId="2" borderId="0" xfId="0" applyNumberFormat="1" applyFont="1" applyAlignment="1">
      <alignment horizontal="centerContinuous"/>
    </xf>
    <xf numFmtId="0" fontId="5" fillId="2" borderId="0" xfId="0" applyNumberFormat="1" applyFont="1" applyAlignment="1">
      <alignment/>
    </xf>
    <xf numFmtId="0" fontId="5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191" fontId="6" fillId="2" borderId="0" xfId="0" applyNumberFormat="1" applyFont="1" applyBorder="1" applyAlignment="1">
      <alignment/>
    </xf>
    <xf numFmtId="0" fontId="5" fillId="2" borderId="2" xfId="0" applyNumberFormat="1" applyFont="1" applyBorder="1" applyAlignment="1">
      <alignment/>
    </xf>
    <xf numFmtId="0" fontId="5" fillId="2" borderId="3" xfId="0" applyNumberFormat="1" applyFont="1" applyBorder="1" applyAlignment="1">
      <alignment/>
    </xf>
    <xf numFmtId="0" fontId="5" fillId="2" borderId="4" xfId="0" applyNumberFormat="1" applyFont="1" applyBorder="1" applyAlignment="1">
      <alignment/>
    </xf>
    <xf numFmtId="0" fontId="5" fillId="2" borderId="5" xfId="0" applyNumberFormat="1" applyFont="1" applyBorder="1" applyAlignment="1">
      <alignment/>
    </xf>
    <xf numFmtId="0" fontId="5" fillId="2" borderId="6" xfId="0" applyNumberFormat="1" applyFont="1" applyBorder="1" applyAlignment="1">
      <alignment/>
    </xf>
    <xf numFmtId="0" fontId="6" fillId="2" borderId="7" xfId="0" applyNumberFormat="1" applyFont="1" applyBorder="1" applyAlignment="1">
      <alignment/>
    </xf>
    <xf numFmtId="0" fontId="8" fillId="2" borderId="1" xfId="0" applyNumberFormat="1" applyFont="1" applyBorder="1" applyAlignment="1">
      <alignment/>
    </xf>
    <xf numFmtId="0" fontId="6" fillId="2" borderId="8" xfId="0" applyNumberFormat="1" applyFont="1" applyBorder="1" applyAlignment="1">
      <alignment horizontal="right"/>
    </xf>
    <xf numFmtId="0" fontId="6" fillId="2" borderId="7" xfId="0" applyNumberFormat="1" applyFont="1" applyBorder="1" applyAlignment="1">
      <alignment horizontal="right"/>
    </xf>
    <xf numFmtId="191" fontId="6" fillId="2" borderId="8" xfId="0" applyNumberFormat="1" applyFont="1" applyBorder="1" applyAlignment="1">
      <alignment/>
    </xf>
    <xf numFmtId="191" fontId="6" fillId="2" borderId="9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/>
    </xf>
    <xf numFmtId="0" fontId="14" fillId="2" borderId="0" xfId="0" applyNumberFormat="1" applyFont="1" applyBorder="1" applyAlignment="1">
      <alignment/>
    </xf>
    <xf numFmtId="0" fontId="14" fillId="2" borderId="0" xfId="0" applyNumberFormat="1" applyFont="1" applyAlignment="1">
      <alignment/>
    </xf>
    <xf numFmtId="0" fontId="14" fillId="2" borderId="10" xfId="0" applyNumberFormat="1" applyFont="1" applyBorder="1" applyAlignment="1">
      <alignment horizontal="right"/>
    </xf>
    <xf numFmtId="0" fontId="16" fillId="2" borderId="0" xfId="0" applyNumberFormat="1" applyFont="1" applyBorder="1" applyAlignment="1">
      <alignment/>
    </xf>
    <xf numFmtId="191" fontId="14" fillId="2" borderId="0" xfId="0" applyNumberFormat="1" applyFont="1" applyBorder="1" applyAlignment="1">
      <alignment/>
    </xf>
    <xf numFmtId="0" fontId="14" fillId="2" borderId="0" xfId="0" applyNumberFormat="1" applyFont="1" applyBorder="1" applyAlignment="1">
      <alignment horizontal="right"/>
    </xf>
    <xf numFmtId="0" fontId="5" fillId="2" borderId="8" xfId="0" applyNumberFormat="1" applyFont="1" applyBorder="1" applyAlignment="1">
      <alignment/>
    </xf>
    <xf numFmtId="0" fontId="14" fillId="2" borderId="11" xfId="0" applyNumberFormat="1" applyFon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14" fillId="2" borderId="12" xfId="0" applyNumberFormat="1" applyFont="1" applyBorder="1" applyAlignment="1">
      <alignment horizontal="center"/>
    </xf>
    <xf numFmtId="0" fontId="14" fillId="2" borderId="13" xfId="0" applyNumberFormat="1" applyFont="1" applyBorder="1" applyAlignment="1">
      <alignment/>
    </xf>
    <xf numFmtId="0" fontId="14" fillId="2" borderId="12" xfId="0" applyNumberFormat="1" applyFont="1" applyBorder="1" applyAlignment="1">
      <alignment/>
    </xf>
    <xf numFmtId="0" fontId="14" fillId="2" borderId="14" xfId="0" applyNumberFormat="1" applyFont="1" applyBorder="1" applyAlignment="1">
      <alignment horizontal="right" vertical="center"/>
    </xf>
    <xf numFmtId="0" fontId="14" fillId="2" borderId="14" xfId="0" applyNumberFormat="1" applyFont="1" applyBorder="1" applyAlignment="1">
      <alignment horizontal="right"/>
    </xf>
    <xf numFmtId="37" fontId="14" fillId="2" borderId="0" xfId="0" applyNumberFormat="1" applyFont="1" applyBorder="1" applyAlignment="1">
      <alignment/>
    </xf>
    <xf numFmtId="0" fontId="16" fillId="2" borderId="15" xfId="0" applyNumberFormat="1" applyFont="1" applyBorder="1" applyAlignment="1">
      <alignment/>
    </xf>
    <xf numFmtId="191" fontId="15" fillId="2" borderId="0" xfId="0" applyNumberFormat="1" applyFont="1" applyBorder="1" applyAlignment="1">
      <alignment/>
    </xf>
    <xf numFmtId="0" fontId="17" fillId="2" borderId="0" xfId="0" applyNumberFormat="1" applyFont="1" applyBorder="1" applyAlignment="1">
      <alignment/>
    </xf>
    <xf numFmtId="0" fontId="18" fillId="2" borderId="0" xfId="0" applyNumberFormat="1" applyFont="1" applyBorder="1" applyAlignment="1">
      <alignment/>
    </xf>
    <xf numFmtId="0" fontId="18" fillId="2" borderId="10" xfId="0" applyNumberFormat="1" applyFont="1" applyBorder="1" applyAlignment="1">
      <alignment horizontal="right" vertical="center"/>
    </xf>
    <xf numFmtId="0" fontId="18" fillId="2" borderId="0" xfId="0" applyNumberFormat="1" applyFont="1" applyAlignment="1">
      <alignment horizontal="right" vertical="center"/>
    </xf>
    <xf numFmtId="0" fontId="11" fillId="2" borderId="0" xfId="0" applyNumberFormat="1" applyFont="1" applyAlignment="1">
      <alignment/>
    </xf>
    <xf numFmtId="0" fontId="17" fillId="2" borderId="0" xfId="0" applyNumberFormat="1" applyFont="1" applyAlignment="1">
      <alignment horizontal="right"/>
    </xf>
    <xf numFmtId="0" fontId="18" fillId="2" borderId="12" xfId="0" applyNumberFormat="1" applyFont="1" applyBorder="1" applyAlignment="1">
      <alignment horizontal="right"/>
    </xf>
    <xf numFmtId="0" fontId="18" fillId="2" borderId="15" xfId="0" applyNumberFormat="1" applyFont="1" applyBorder="1" applyAlignment="1">
      <alignment horizontal="right"/>
    </xf>
    <xf numFmtId="0" fontId="18" fillId="2" borderId="0" xfId="0" applyNumberFormat="1" applyFont="1" applyAlignment="1">
      <alignment/>
    </xf>
    <xf numFmtId="0" fontId="18" fillId="2" borderId="10" xfId="0" applyNumberFormat="1" applyFont="1" applyBorder="1" applyAlignment="1">
      <alignment horizontal="right"/>
    </xf>
    <xf numFmtId="0" fontId="18" fillId="2" borderId="0" xfId="0" applyNumberFormat="1" applyFont="1" applyAlignment="1">
      <alignment horizontal="right"/>
    </xf>
    <xf numFmtId="0" fontId="18" fillId="2" borderId="8" xfId="0" applyNumberFormat="1" applyFont="1" applyBorder="1" applyAlignment="1">
      <alignment horizontal="right"/>
    </xf>
    <xf numFmtId="0" fontId="17" fillId="2" borderId="12" xfId="0" applyNumberFormat="1" applyFont="1" applyBorder="1" applyAlignment="1">
      <alignment horizontal="right"/>
    </xf>
    <xf numFmtId="0" fontId="18" fillId="2" borderId="7" xfId="0" applyNumberFormat="1" applyFont="1" applyBorder="1" applyAlignment="1">
      <alignment horizontal="right"/>
    </xf>
    <xf numFmtId="0" fontId="19" fillId="2" borderId="0" xfId="0" applyNumberFormat="1" applyFont="1" applyBorder="1" applyAlignment="1">
      <alignment/>
    </xf>
    <xf numFmtId="37" fontId="18" fillId="2" borderId="10" xfId="0" applyNumberFormat="1" applyFont="1" applyBorder="1" applyAlignment="1">
      <alignment/>
    </xf>
    <xf numFmtId="37" fontId="18" fillId="2" borderId="0" xfId="0" applyNumberFormat="1" applyFont="1" applyAlignment="1">
      <alignment/>
    </xf>
    <xf numFmtId="0" fontId="18" fillId="2" borderId="8" xfId="0" applyNumberFormat="1" applyFont="1" applyBorder="1" applyAlignment="1">
      <alignment/>
    </xf>
    <xf numFmtId="191" fontId="18" fillId="2" borderId="0" xfId="0" applyNumberFormat="1" applyFont="1" applyBorder="1" applyAlignment="1">
      <alignment/>
    </xf>
    <xf numFmtId="191" fontId="18" fillId="2" borderId="8" xfId="0" applyNumberFormat="1" applyFont="1" applyBorder="1" applyAlignment="1">
      <alignment/>
    </xf>
    <xf numFmtId="0" fontId="19" fillId="2" borderId="0" xfId="0" applyNumberFormat="1" applyFont="1" applyBorder="1" applyAlignment="1">
      <alignment/>
    </xf>
    <xf numFmtId="0" fontId="11" fillId="2" borderId="16" xfId="0" applyNumberFormat="1" applyFont="1" applyBorder="1" applyAlignment="1">
      <alignment/>
    </xf>
    <xf numFmtId="0" fontId="18" fillId="2" borderId="16" xfId="0" applyNumberFormat="1" applyFont="1" applyBorder="1" applyAlignment="1">
      <alignment/>
    </xf>
    <xf numFmtId="37" fontId="18" fillId="2" borderId="17" xfId="0" applyNumberFormat="1" applyFont="1" applyBorder="1" applyAlignment="1">
      <alignment/>
    </xf>
    <xf numFmtId="37" fontId="18" fillId="2" borderId="16" xfId="0" applyNumberFormat="1" applyFont="1" applyBorder="1" applyAlignment="1">
      <alignment/>
    </xf>
    <xf numFmtId="191" fontId="18" fillId="2" borderId="16" xfId="0" applyNumberFormat="1" applyFont="1" applyBorder="1" applyAlignment="1">
      <alignment/>
    </xf>
    <xf numFmtId="191" fontId="18" fillId="2" borderId="9" xfId="0" applyNumberFormat="1" applyFont="1" applyBorder="1" applyAlignment="1">
      <alignment/>
    </xf>
    <xf numFmtId="0" fontId="7" fillId="2" borderId="0" xfId="0" applyNumberFormat="1" applyFont="1" applyBorder="1" applyAlignment="1">
      <alignment horizontal="center"/>
    </xf>
    <xf numFmtId="0" fontId="15" fillId="2" borderId="0" xfId="0" applyNumberFormat="1" applyFont="1" applyBorder="1" applyAlignment="1">
      <alignment/>
    </xf>
    <xf numFmtId="0" fontId="24" fillId="2" borderId="0" xfId="0" applyNumberFormat="1" applyFont="1" applyBorder="1" applyAlignment="1">
      <alignment/>
    </xf>
    <xf numFmtId="37" fontId="14" fillId="2" borderId="10" xfId="0" applyNumberFormat="1" applyFont="1" applyBorder="1" applyAlignment="1">
      <alignment horizontal="right"/>
    </xf>
    <xf numFmtId="0" fontId="15" fillId="2" borderId="8" xfId="0" applyNumberFormat="1" applyFont="1" applyBorder="1" applyAlignment="1">
      <alignment/>
    </xf>
    <xf numFmtId="37" fontId="14" fillId="2" borderId="18" xfId="0" applyNumberFormat="1" applyFont="1" applyBorder="1" applyAlignment="1">
      <alignment horizontal="right"/>
    </xf>
    <xf numFmtId="0" fontId="15" fillId="2" borderId="15" xfId="0" applyNumberFormat="1" applyFont="1" applyBorder="1" applyAlignment="1">
      <alignment/>
    </xf>
    <xf numFmtId="0" fontId="15" fillId="2" borderId="15" xfId="0" applyNumberFormat="1" applyFont="1" applyBorder="1" applyAlignment="1">
      <alignment horizontal="center"/>
    </xf>
    <xf numFmtId="0" fontId="15" fillId="2" borderId="7" xfId="0" applyNumberFormat="1" applyFont="1" applyBorder="1" applyAlignment="1">
      <alignment/>
    </xf>
    <xf numFmtId="0" fontId="14" fillId="2" borderId="15" xfId="0" applyNumberFormat="1" applyFont="1" applyBorder="1" applyAlignment="1">
      <alignment/>
    </xf>
    <xf numFmtId="37" fontId="14" fillId="2" borderId="0" xfId="0" applyNumberFormat="1" applyFont="1" applyBorder="1" applyAlignment="1">
      <alignment horizontal="right"/>
    </xf>
    <xf numFmtId="0" fontId="25" fillId="2" borderId="0" xfId="0" applyNumberFormat="1" applyFont="1" applyBorder="1" applyAlignment="1">
      <alignment/>
    </xf>
    <xf numFmtId="0" fontId="11" fillId="2" borderId="0" xfId="0" applyNumberFormat="1" applyFont="1" applyBorder="1" applyAlignment="1">
      <alignment/>
    </xf>
    <xf numFmtId="37" fontId="18" fillId="2" borderId="10" xfId="0" applyNumberFormat="1" applyFont="1" applyBorder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2" xfId="0" applyNumberFormat="1" applyFont="1" applyBorder="1" applyAlignment="1">
      <alignment horizontal="right"/>
    </xf>
    <xf numFmtId="0" fontId="11" fillId="2" borderId="15" xfId="0" applyNumberFormat="1" applyFont="1" applyBorder="1" applyAlignment="1">
      <alignment horizontal="right"/>
    </xf>
    <xf numFmtId="0" fontId="18" fillId="2" borderId="0" xfId="0" applyNumberFormat="1" applyFont="1" applyAlignment="1">
      <alignment horizontal="centerContinuous"/>
    </xf>
    <xf numFmtId="37" fontId="11" fillId="2" borderId="0" xfId="0" applyNumberFormat="1" applyFont="1" applyAlignment="1">
      <alignment/>
    </xf>
    <xf numFmtId="37" fontId="18" fillId="2" borderId="0" xfId="0" applyNumberFormat="1" applyFont="1" applyBorder="1" applyAlignment="1">
      <alignment horizontal="right"/>
    </xf>
    <xf numFmtId="0" fontId="18" fillId="2" borderId="19" xfId="0" applyNumberFormat="1" applyFont="1" applyBorder="1" applyAlignment="1">
      <alignment horizontal="centerContinuous"/>
    </xf>
    <xf numFmtId="37" fontId="18" fillId="2" borderId="20" xfId="0" applyNumberFormat="1" applyFont="1" applyBorder="1" applyAlignment="1">
      <alignment horizontal="right"/>
    </xf>
    <xf numFmtId="37" fontId="11" fillId="2" borderId="19" xfId="0" applyNumberFormat="1" applyFont="1" applyBorder="1" applyAlignment="1">
      <alignment/>
    </xf>
    <xf numFmtId="37" fontId="18" fillId="2" borderId="19" xfId="0" applyNumberFormat="1" applyFont="1" applyBorder="1" applyAlignment="1">
      <alignment horizontal="right"/>
    </xf>
    <xf numFmtId="0" fontId="11" fillId="2" borderId="19" xfId="0" applyNumberFormat="1" applyFont="1" applyBorder="1" applyAlignment="1">
      <alignment/>
    </xf>
    <xf numFmtId="191" fontId="11" fillId="2" borderId="19" xfId="0" applyNumberFormat="1" applyFont="1" applyBorder="1" applyAlignment="1">
      <alignment/>
    </xf>
    <xf numFmtId="0" fontId="18" fillId="2" borderId="0" xfId="0" applyNumberFormat="1" applyFont="1" applyBorder="1" applyAlignment="1">
      <alignment horizontal="centerContinuous"/>
    </xf>
    <xf numFmtId="37" fontId="15" fillId="2" borderId="0" xfId="0" applyNumberFormat="1" applyFont="1" applyBorder="1" applyAlignment="1">
      <alignment/>
    </xf>
    <xf numFmtId="0" fontId="26" fillId="2" borderId="0" xfId="0" applyNumberFormat="1" applyFont="1" applyAlignment="1">
      <alignment horizontal="centerContinuous"/>
    </xf>
    <xf numFmtId="0" fontId="27" fillId="2" borderId="0" xfId="0" applyNumberFormat="1" applyFont="1" applyAlignment="1">
      <alignment horizontal="centerContinuous"/>
    </xf>
    <xf numFmtId="0" fontId="28" fillId="2" borderId="0" xfId="0" applyNumberFormat="1" applyFont="1" applyAlignment="1">
      <alignment horizontal="centerContinuous"/>
    </xf>
    <xf numFmtId="37" fontId="18" fillId="2" borderId="0" xfId="0" applyNumberFormat="1" applyFont="1" applyBorder="1" applyAlignment="1">
      <alignment/>
    </xf>
    <xf numFmtId="37" fontId="18" fillId="2" borderId="14" xfId="0" applyNumberFormat="1" applyFont="1" applyBorder="1" applyAlignment="1">
      <alignment/>
    </xf>
    <xf numFmtId="191" fontId="18" fillId="2" borderId="0" xfId="0" applyNumberFormat="1" applyFont="1" applyAlignment="1">
      <alignment/>
    </xf>
    <xf numFmtId="37" fontId="18" fillId="2" borderId="20" xfId="0" applyNumberFormat="1" applyFont="1" applyBorder="1" applyAlignment="1">
      <alignment/>
    </xf>
    <xf numFmtId="37" fontId="18" fillId="2" borderId="19" xfId="0" applyNumberFormat="1" applyFont="1" applyBorder="1" applyAlignment="1">
      <alignment/>
    </xf>
    <xf numFmtId="191" fontId="18" fillId="2" borderId="19" xfId="0" applyNumberFormat="1" applyFont="1" applyBorder="1" applyAlignment="1">
      <alignment/>
    </xf>
    <xf numFmtId="37" fontId="18" fillId="2" borderId="21" xfId="0" applyNumberFormat="1" applyFont="1" applyBorder="1" applyAlignment="1">
      <alignment/>
    </xf>
    <xf numFmtId="0" fontId="11" fillId="2" borderId="0" xfId="0" applyNumberFormat="1" applyFont="1" applyBorder="1" applyAlignment="1">
      <alignment horizontal="right"/>
    </xf>
    <xf numFmtId="0" fontId="18" fillId="2" borderId="0" xfId="0" applyNumberFormat="1" applyFont="1" applyBorder="1" applyAlignment="1">
      <alignment horizontal="right"/>
    </xf>
    <xf numFmtId="37" fontId="32" fillId="2" borderId="10" xfId="0" applyNumberFormat="1" applyFont="1" applyBorder="1" applyAlignment="1">
      <alignment horizontal="right"/>
    </xf>
    <xf numFmtId="37" fontId="33" fillId="2" borderId="0" xfId="0" applyNumberFormat="1" applyFont="1" applyAlignment="1">
      <alignment/>
    </xf>
    <xf numFmtId="0" fontId="33" fillId="2" borderId="0" xfId="0" applyNumberFormat="1" applyFont="1" applyAlignment="1">
      <alignment/>
    </xf>
    <xf numFmtId="191" fontId="32" fillId="2" borderId="0" xfId="0" applyNumberFormat="1" applyFont="1" applyBorder="1" applyAlignment="1">
      <alignment/>
    </xf>
    <xf numFmtId="37" fontId="32" fillId="2" borderId="10" xfId="0" applyNumberFormat="1" applyFont="1" applyBorder="1" applyAlignment="1">
      <alignment/>
    </xf>
    <xf numFmtId="37" fontId="32" fillId="2" borderId="0" xfId="0" applyNumberFormat="1" applyFont="1" applyAlignment="1">
      <alignment/>
    </xf>
    <xf numFmtId="191" fontId="32" fillId="2" borderId="0" xfId="0" applyNumberFormat="1" applyFont="1" applyAlignment="1">
      <alignment/>
    </xf>
    <xf numFmtId="37" fontId="32" fillId="2" borderId="14" xfId="0" applyNumberFormat="1" applyFont="1" applyBorder="1" applyAlignment="1">
      <alignment/>
    </xf>
    <xf numFmtId="0" fontId="32" fillId="2" borderId="19" xfId="0" applyNumberFormat="1" applyFont="1" applyBorder="1" applyAlignment="1">
      <alignment/>
    </xf>
    <xf numFmtId="0" fontId="35" fillId="2" borderId="11" xfId="0" applyNumberFormat="1" applyFont="1" applyBorder="1" applyAlignment="1">
      <alignment horizontal="right"/>
    </xf>
    <xf numFmtId="0" fontId="35" fillId="2" borderId="15" xfId="0" applyNumberFormat="1" applyFont="1" applyBorder="1" applyAlignment="1">
      <alignment horizontal="right"/>
    </xf>
    <xf numFmtId="0" fontId="35" fillId="2" borderId="12" xfId="0" applyNumberFormat="1" applyFont="1" applyBorder="1" applyAlignment="1">
      <alignment horizontal="right"/>
    </xf>
    <xf numFmtId="0" fontId="35" fillId="2" borderId="13" xfId="0" applyNumberFormat="1" applyFont="1" applyBorder="1" applyAlignment="1">
      <alignment horizontal="right"/>
    </xf>
    <xf numFmtId="0" fontId="38" fillId="2" borderId="0" xfId="0" applyNumberFormat="1" applyFont="1" applyAlignment="1">
      <alignment horizontal="right"/>
    </xf>
    <xf numFmtId="37" fontId="32" fillId="2" borderId="0" xfId="0" applyNumberFormat="1" applyFont="1" applyBorder="1" applyAlignment="1">
      <alignment/>
    </xf>
    <xf numFmtId="0" fontId="40" fillId="2" borderId="3" xfId="0" applyNumberFormat="1" applyFont="1" applyBorder="1" applyAlignment="1">
      <alignment/>
    </xf>
    <xf numFmtId="0" fontId="40" fillId="2" borderId="22" xfId="0" applyNumberFormat="1" applyFont="1" applyBorder="1" applyAlignment="1">
      <alignment/>
    </xf>
    <xf numFmtId="0" fontId="40" fillId="2" borderId="6" xfId="0" applyNumberFormat="1" applyFont="1" applyBorder="1" applyAlignment="1">
      <alignment/>
    </xf>
    <xf numFmtId="0" fontId="40" fillId="2" borderId="0" xfId="0" applyNumberFormat="1" applyFont="1" applyAlignment="1">
      <alignment/>
    </xf>
    <xf numFmtId="0" fontId="15" fillId="2" borderId="2" xfId="0" applyNumberFormat="1" applyFont="1" applyBorder="1" applyAlignment="1">
      <alignment/>
    </xf>
    <xf numFmtId="0" fontId="7" fillId="2" borderId="0" xfId="0" applyFont="1" applyAlignment="1">
      <alignment/>
    </xf>
    <xf numFmtId="0" fontId="11" fillId="2" borderId="2" xfId="0" applyNumberFormat="1" applyFont="1" applyBorder="1" applyAlignment="1">
      <alignment/>
    </xf>
    <xf numFmtId="0" fontId="38" fillId="2" borderId="23" xfId="0" applyNumberFormat="1" applyFont="1" applyBorder="1" applyAlignment="1">
      <alignment horizontal="center"/>
    </xf>
    <xf numFmtId="0" fontId="38" fillId="2" borderId="24" xfId="0" applyNumberFormat="1" applyFont="1" applyBorder="1" applyAlignment="1">
      <alignment horizontal="center"/>
    </xf>
    <xf numFmtId="0" fontId="38" fillId="2" borderId="25" xfId="0" applyNumberFormat="1" applyFont="1" applyBorder="1" applyAlignment="1">
      <alignment horizontal="center"/>
    </xf>
    <xf numFmtId="0" fontId="38" fillId="2" borderId="26" xfId="0" applyNumberFormat="1" applyFont="1" applyBorder="1" applyAlignment="1">
      <alignment horizontal="center"/>
    </xf>
    <xf numFmtId="0" fontId="12" fillId="2" borderId="0" xfId="0" applyFont="1" applyAlignment="1">
      <alignment/>
    </xf>
    <xf numFmtId="0" fontId="11" fillId="2" borderId="2" xfId="0" applyNumberFormat="1" applyFont="1" applyBorder="1" applyAlignment="1">
      <alignment horizontal="center"/>
    </xf>
    <xf numFmtId="0" fontId="11" fillId="2" borderId="27" xfId="0" applyNumberFormat="1" applyFont="1" applyBorder="1" applyAlignment="1">
      <alignment horizontal="center"/>
    </xf>
    <xf numFmtId="0" fontId="11" fillId="2" borderId="28" xfId="0" applyNumberFormat="1" applyFont="1" applyBorder="1" applyAlignment="1">
      <alignment horizontal="center"/>
    </xf>
    <xf numFmtId="0" fontId="11" fillId="2" borderId="29" xfId="0" applyNumberFormat="1" applyFont="1" applyBorder="1" applyAlignment="1">
      <alignment horizontal="center"/>
    </xf>
    <xf numFmtId="0" fontId="11" fillId="2" borderId="30" xfId="0" applyNumberFormat="1" applyFont="1" applyBorder="1" applyAlignment="1">
      <alignment horizontal="center"/>
    </xf>
    <xf numFmtId="0" fontId="11" fillId="2" borderId="31" xfId="0" applyNumberFormat="1" applyFont="1" applyBorder="1" applyAlignment="1">
      <alignment horizontal="center"/>
    </xf>
    <xf numFmtId="0" fontId="38" fillId="2" borderId="0" xfId="0" applyNumberFormat="1" applyFont="1" applyBorder="1" applyAlignment="1">
      <alignment/>
    </xf>
    <xf numFmtId="0" fontId="11" fillId="2" borderId="5" xfId="0" applyNumberFormat="1" applyFont="1" applyBorder="1" applyAlignment="1">
      <alignment/>
    </xf>
    <xf numFmtId="0" fontId="11" fillId="2" borderId="15" xfId="0" applyNumberFormat="1" applyFont="1" applyBorder="1" applyAlignment="1">
      <alignment/>
    </xf>
    <xf numFmtId="0" fontId="11" fillId="2" borderId="5" xfId="0" applyNumberFormat="1" applyFont="1" applyBorder="1" applyAlignment="1">
      <alignment horizontal="center"/>
    </xf>
    <xf numFmtId="0" fontId="11" fillId="2" borderId="32" xfId="0" applyNumberFormat="1" applyFont="1" applyBorder="1" applyAlignment="1">
      <alignment horizontal="center"/>
    </xf>
    <xf numFmtId="0" fontId="11" fillId="2" borderId="33" xfId="0" applyNumberFormat="1" applyFont="1" applyBorder="1" applyAlignment="1">
      <alignment horizontal="center"/>
    </xf>
    <xf numFmtId="0" fontId="11" fillId="2" borderId="34" xfId="0" applyNumberFormat="1" applyFont="1" applyBorder="1" applyAlignment="1" quotePrefix="1">
      <alignment horizontal="center"/>
    </xf>
    <xf numFmtId="0" fontId="11" fillId="2" borderId="32" xfId="0" applyNumberFormat="1" applyFont="1" applyBorder="1" applyAlignment="1" quotePrefix="1">
      <alignment horizontal="center"/>
    </xf>
    <xf numFmtId="0" fontId="11" fillId="2" borderId="35" xfId="0" applyNumberFormat="1" applyFont="1" applyBorder="1" applyAlignment="1" quotePrefix="1">
      <alignment horizontal="center"/>
    </xf>
    <xf numFmtId="0" fontId="11" fillId="2" borderId="36" xfId="0" applyNumberFormat="1" applyFont="1" applyBorder="1" applyAlignment="1" quotePrefix="1">
      <alignment horizontal="center"/>
    </xf>
    <xf numFmtId="0" fontId="11" fillId="2" borderId="37" xfId="0" applyNumberFormat="1" applyFont="1" applyBorder="1" applyAlignment="1">
      <alignment/>
    </xf>
    <xf numFmtId="0" fontId="11" fillId="2" borderId="27" xfId="0" applyNumberFormat="1" applyFont="1" applyBorder="1" applyAlignment="1">
      <alignment/>
    </xf>
    <xf numFmtId="37" fontId="11" fillId="2" borderId="2" xfId="0" applyNumberFormat="1" applyFont="1" applyBorder="1" applyAlignment="1">
      <alignment/>
    </xf>
    <xf numFmtId="37" fontId="11" fillId="2" borderId="27" xfId="0" applyNumberFormat="1" applyFont="1" applyBorder="1" applyAlignment="1">
      <alignment/>
    </xf>
    <xf numFmtId="193" fontId="11" fillId="2" borderId="28" xfId="0" applyNumberFormat="1" applyFont="1" applyBorder="1" applyAlignment="1">
      <alignment horizontal="right"/>
    </xf>
    <xf numFmtId="37" fontId="11" fillId="2" borderId="29" xfId="0" applyNumberFormat="1" applyFont="1" applyBorder="1" applyAlignment="1">
      <alignment horizontal="right"/>
    </xf>
    <xf numFmtId="37" fontId="11" fillId="2" borderId="27" xfId="0" applyNumberFormat="1" applyFont="1" applyBorder="1" applyAlignment="1">
      <alignment horizontal="right"/>
    </xf>
    <xf numFmtId="193" fontId="11" fillId="2" borderId="27" xfId="0" applyNumberFormat="1" applyFont="1" applyBorder="1" applyAlignment="1">
      <alignment horizontal="right"/>
    </xf>
    <xf numFmtId="193" fontId="11" fillId="2" borderId="31" xfId="0" applyNumberFormat="1" applyFont="1" applyBorder="1" applyAlignment="1">
      <alignment horizontal="right"/>
    </xf>
    <xf numFmtId="37" fontId="11" fillId="2" borderId="2" xfId="0" applyNumberFormat="1" applyFont="1" applyBorder="1" applyAlignment="1">
      <alignment horizontal="right"/>
    </xf>
    <xf numFmtId="194" fontId="11" fillId="2" borderId="29" xfId="0" applyNumberFormat="1" applyFont="1" applyBorder="1" applyAlignment="1">
      <alignment/>
    </xf>
    <xf numFmtId="194" fontId="11" fillId="2" borderId="30" xfId="0" applyNumberFormat="1" applyFont="1" applyBorder="1" applyAlignment="1">
      <alignment/>
    </xf>
    <xf numFmtId="194" fontId="11" fillId="2" borderId="27" xfId="0" applyNumberFormat="1" applyFont="1" applyBorder="1" applyAlignment="1">
      <alignment/>
    </xf>
    <xf numFmtId="37" fontId="11" fillId="2" borderId="31" xfId="0" applyNumberFormat="1" applyFont="1" applyBorder="1" applyAlignment="1">
      <alignment/>
    </xf>
    <xf numFmtId="0" fontId="22" fillId="2" borderId="0" xfId="0" applyNumberFormat="1" applyFont="1" applyBorder="1" applyAlignment="1">
      <alignment/>
    </xf>
    <xf numFmtId="195" fontId="11" fillId="2" borderId="29" xfId="0" applyNumberFormat="1" applyFont="1" applyBorder="1" applyAlignment="1">
      <alignment/>
    </xf>
    <xf numFmtId="195" fontId="11" fillId="2" borderId="30" xfId="0" applyNumberFormat="1" applyFont="1" applyBorder="1" applyAlignment="1">
      <alignment/>
    </xf>
    <xf numFmtId="195" fontId="11" fillId="2" borderId="27" xfId="0" applyNumberFormat="1" applyFont="1" applyBorder="1" applyAlignment="1">
      <alignment/>
    </xf>
    <xf numFmtId="37" fontId="11" fillId="2" borderId="29" xfId="0" applyNumberFormat="1" applyFont="1" applyBorder="1" applyAlignment="1">
      <alignment/>
    </xf>
    <xf numFmtId="196" fontId="11" fillId="2" borderId="2" xfId="0" applyNumberFormat="1" applyFont="1" applyBorder="1" applyAlignment="1">
      <alignment horizontal="right"/>
    </xf>
    <xf numFmtId="196" fontId="11" fillId="2" borderId="28" xfId="0" applyNumberFormat="1" applyFont="1" applyBorder="1" applyAlignment="1">
      <alignment horizontal="right"/>
    </xf>
    <xf numFmtId="194" fontId="11" fillId="2" borderId="31" xfId="0" applyNumberFormat="1" applyFont="1" applyBorder="1" applyAlignment="1">
      <alignment/>
    </xf>
    <xf numFmtId="0" fontId="11" fillId="2" borderId="4" xfId="0" applyNumberFormat="1" applyFont="1" applyBorder="1" applyAlignment="1">
      <alignment/>
    </xf>
    <xf numFmtId="0" fontId="11" fillId="2" borderId="4" xfId="0" applyNumberFormat="1" applyFont="1" applyBorder="1" applyAlignment="1">
      <alignment/>
    </xf>
    <xf numFmtId="0" fontId="11" fillId="2" borderId="38" xfId="0" applyNumberFormat="1" applyFont="1" applyBorder="1" applyAlignment="1">
      <alignment/>
    </xf>
    <xf numFmtId="0" fontId="11" fillId="2" borderId="39" xfId="0" applyNumberFormat="1" applyFont="1" applyBorder="1" applyAlignment="1">
      <alignment/>
    </xf>
    <xf numFmtId="0" fontId="11" fillId="2" borderId="40" xfId="0" applyNumberFormat="1" applyFont="1" applyBorder="1" applyAlignment="1">
      <alignment/>
    </xf>
    <xf numFmtId="0" fontId="11" fillId="2" borderId="41" xfId="0" applyNumberFormat="1" applyFont="1" applyBorder="1" applyAlignment="1">
      <alignment/>
    </xf>
    <xf numFmtId="0" fontId="11" fillId="2" borderId="38" xfId="0" applyNumberFormat="1" applyFont="1" applyBorder="1" applyAlignment="1">
      <alignment/>
    </xf>
    <xf numFmtId="0" fontId="11" fillId="2" borderId="42" xfId="0" applyNumberFormat="1" applyFont="1" applyBorder="1" applyAlignment="1">
      <alignment/>
    </xf>
    <xf numFmtId="0" fontId="0" fillId="2" borderId="0" xfId="0" applyAlignment="1">
      <alignment/>
    </xf>
    <xf numFmtId="0" fontId="11" fillId="2" borderId="3" xfId="0" applyNumberFormat="1" applyFont="1" applyBorder="1" applyAlignment="1">
      <alignment/>
    </xf>
    <xf numFmtId="0" fontId="11" fillId="2" borderId="22" xfId="0" applyNumberFormat="1" applyFont="1" applyBorder="1" applyAlignment="1">
      <alignment horizontal="center"/>
    </xf>
    <xf numFmtId="0" fontId="11" fillId="2" borderId="6" xfId="0" applyNumberFormat="1" applyFont="1" applyBorder="1" applyAlignment="1">
      <alignment horizontal="center"/>
    </xf>
    <xf numFmtId="0" fontId="11" fillId="2" borderId="0" xfId="0" applyFont="1" applyAlignment="1">
      <alignment/>
    </xf>
    <xf numFmtId="0" fontId="11" fillId="2" borderId="8" xfId="0" applyNumberFormat="1" applyFont="1" applyBorder="1" applyAlignment="1">
      <alignment/>
    </xf>
    <xf numFmtId="0" fontId="11" fillId="2" borderId="8" xfId="0" applyNumberFormat="1" applyFont="1" applyBorder="1" applyAlignment="1">
      <alignment horizontal="center"/>
    </xf>
    <xf numFmtId="0" fontId="38" fillId="2" borderId="43" xfId="0" applyNumberFormat="1" applyFont="1" applyBorder="1" applyAlignment="1">
      <alignment horizontal="center" wrapText="1"/>
    </xf>
    <xf numFmtId="0" fontId="38" fillId="2" borderId="44" xfId="0" applyNumberFormat="1" applyFont="1" applyBorder="1" applyAlignment="1">
      <alignment horizontal="center" wrapText="1"/>
    </xf>
    <xf numFmtId="17" fontId="11" fillId="2" borderId="45" xfId="0" applyNumberFormat="1" applyFont="1" applyBorder="1" applyAlignment="1" quotePrefix="1">
      <alignment horizontal="center"/>
    </xf>
    <xf numFmtId="0" fontId="11" fillId="2" borderId="24" xfId="0" applyNumberFormat="1" applyFont="1" applyBorder="1" applyAlignment="1">
      <alignment horizontal="center"/>
    </xf>
    <xf numFmtId="0" fontId="11" fillId="2" borderId="25" xfId="0" applyNumberFormat="1" applyFont="1" applyBorder="1" applyAlignment="1">
      <alignment horizontal="center"/>
    </xf>
    <xf numFmtId="17" fontId="11" fillId="2" borderId="24" xfId="0" applyNumberFormat="1" applyFont="1" applyBorder="1" applyAlignment="1" quotePrefix="1">
      <alignment horizontal="center"/>
    </xf>
    <xf numFmtId="0" fontId="38" fillId="2" borderId="29" xfId="0" applyNumberFormat="1" applyFont="1" applyBorder="1" applyAlignment="1">
      <alignment horizontal="center"/>
    </xf>
    <xf numFmtId="0" fontId="38" fillId="2" borderId="27" xfId="0" applyNumberFormat="1" applyFont="1" applyBorder="1" applyAlignment="1">
      <alignment horizontal="center"/>
    </xf>
    <xf numFmtId="0" fontId="11" fillId="2" borderId="46" xfId="0" applyNumberFormat="1" applyFont="1" applyBorder="1" applyAlignment="1">
      <alignment/>
    </xf>
    <xf numFmtId="0" fontId="38" fillId="2" borderId="30" xfId="0" applyNumberFormat="1" applyFont="1" applyBorder="1" applyAlignment="1">
      <alignment horizontal="center"/>
    </xf>
    <xf numFmtId="0" fontId="11" fillId="2" borderId="30" xfId="0" applyNumberFormat="1" applyFont="1" applyBorder="1" applyAlignment="1">
      <alignment/>
    </xf>
    <xf numFmtId="0" fontId="38" fillId="2" borderId="46" xfId="0" applyNumberFormat="1" applyFont="1" applyBorder="1" applyAlignment="1">
      <alignment horizontal="center"/>
    </xf>
    <xf numFmtId="0" fontId="11" fillId="2" borderId="46" xfId="0" applyNumberFormat="1" applyFont="1" applyBorder="1" applyAlignment="1">
      <alignment horizontal="center"/>
    </xf>
    <xf numFmtId="0" fontId="11" fillId="2" borderId="47" xfId="0" applyNumberFormat="1" applyFont="1" applyBorder="1" applyAlignment="1">
      <alignment horizontal="center"/>
    </xf>
    <xf numFmtId="0" fontId="11" fillId="2" borderId="48" xfId="0" applyNumberFormat="1" applyFont="1" applyBorder="1" applyAlignment="1">
      <alignment horizontal="center"/>
    </xf>
    <xf numFmtId="0" fontId="11" fillId="2" borderId="7" xfId="0" applyNumberFormat="1" applyFont="1" applyBorder="1" applyAlignment="1">
      <alignment/>
    </xf>
    <xf numFmtId="0" fontId="11" fillId="2" borderId="49" xfId="0" applyNumberFormat="1" applyFont="1" applyBorder="1" applyAlignment="1">
      <alignment horizontal="center"/>
    </xf>
    <xf numFmtId="0" fontId="11" fillId="2" borderId="35" xfId="0" applyNumberFormat="1" applyFont="1" applyBorder="1" applyAlignment="1">
      <alignment horizontal="center"/>
    </xf>
    <xf numFmtId="0" fontId="11" fillId="2" borderId="34" xfId="0" applyNumberFormat="1" applyFont="1" applyBorder="1" applyAlignment="1">
      <alignment horizontal="center"/>
    </xf>
    <xf numFmtId="0" fontId="11" fillId="2" borderId="7" xfId="0" applyNumberFormat="1" applyFont="1" applyBorder="1" applyAlignment="1" quotePrefix="1">
      <alignment horizontal="center"/>
    </xf>
    <xf numFmtId="0" fontId="11" fillId="2" borderId="27" xfId="0" applyNumberFormat="1" applyFont="1" applyBorder="1" applyAlignment="1" quotePrefix="1">
      <alignment horizontal="center"/>
    </xf>
    <xf numFmtId="0" fontId="11" fillId="2" borderId="30" xfId="0" applyNumberFormat="1" applyFont="1" applyBorder="1" applyAlignment="1" quotePrefix="1">
      <alignment horizontal="center"/>
    </xf>
    <xf numFmtId="0" fontId="11" fillId="2" borderId="8" xfId="0" applyNumberFormat="1" applyFont="1" applyBorder="1" applyAlignment="1" quotePrefix="1">
      <alignment horizontal="center"/>
    </xf>
    <xf numFmtId="0" fontId="11" fillId="2" borderId="27" xfId="0" applyNumberFormat="1" applyFont="1" applyBorder="1" applyAlignment="1">
      <alignment/>
    </xf>
    <xf numFmtId="37" fontId="11" fillId="2" borderId="46" xfId="0" applyNumberFormat="1" applyFont="1" applyBorder="1" applyAlignment="1">
      <alignment/>
    </xf>
    <xf numFmtId="37" fontId="11" fillId="2" borderId="30" xfId="0" applyNumberFormat="1" applyFont="1" applyBorder="1" applyAlignment="1">
      <alignment/>
    </xf>
    <xf numFmtId="37" fontId="11" fillId="2" borderId="27" xfId="0" applyNumberFormat="1" applyFont="1" applyBorder="1" applyAlignment="1">
      <alignment/>
    </xf>
    <xf numFmtId="193" fontId="11" fillId="2" borderId="8" xfId="0" applyNumberFormat="1" applyFont="1" applyBorder="1" applyAlignment="1">
      <alignment horizontal="right"/>
    </xf>
    <xf numFmtId="197" fontId="11" fillId="2" borderId="30" xfId="0" applyNumberFormat="1" applyFont="1" applyBorder="1" applyAlignment="1">
      <alignment/>
    </xf>
    <xf numFmtId="198" fontId="11" fillId="2" borderId="30" xfId="0" applyNumberFormat="1" applyFont="1" applyBorder="1" applyAlignment="1">
      <alignment/>
    </xf>
    <xf numFmtId="199" fontId="11" fillId="2" borderId="29" xfId="0" applyNumberFormat="1" applyFont="1" applyBorder="1" applyAlignment="1">
      <alignment/>
    </xf>
    <xf numFmtId="199" fontId="11" fillId="2" borderId="27" xfId="0" applyNumberFormat="1" applyFont="1" applyBorder="1" applyAlignment="1">
      <alignment/>
    </xf>
    <xf numFmtId="200" fontId="11" fillId="2" borderId="27" xfId="0" applyNumberFormat="1" applyFont="1" applyBorder="1" applyAlignment="1">
      <alignment/>
    </xf>
    <xf numFmtId="200" fontId="11" fillId="2" borderId="30" xfId="0" applyNumberFormat="1" applyFont="1" applyBorder="1" applyAlignment="1">
      <alignment/>
    </xf>
    <xf numFmtId="197" fontId="11" fillId="2" borderId="27" xfId="0" applyNumberFormat="1" applyFont="1" applyBorder="1" applyAlignment="1">
      <alignment/>
    </xf>
    <xf numFmtId="197" fontId="11" fillId="2" borderId="0" xfId="0" applyNumberFormat="1" applyFont="1" applyBorder="1" applyAlignment="1">
      <alignment/>
    </xf>
    <xf numFmtId="0" fontId="11" fillId="2" borderId="31" xfId="0" applyFont="1" applyBorder="1" applyAlignment="1">
      <alignment/>
    </xf>
    <xf numFmtId="0" fontId="11" fillId="2" borderId="9" xfId="0" applyNumberFormat="1" applyFont="1" applyBorder="1" applyAlignment="1">
      <alignment/>
    </xf>
    <xf numFmtId="0" fontId="11" fillId="2" borderId="50" xfId="0" applyNumberFormat="1" applyFont="1" applyBorder="1" applyAlignment="1">
      <alignment/>
    </xf>
    <xf numFmtId="0" fontId="11" fillId="2" borderId="41" xfId="0" applyNumberFormat="1" applyFont="1" applyBorder="1" applyAlignment="1">
      <alignment/>
    </xf>
    <xf numFmtId="199" fontId="11" fillId="2" borderId="42" xfId="0" applyNumberFormat="1" applyFont="1" applyBorder="1" applyAlignment="1">
      <alignment/>
    </xf>
    <xf numFmtId="0" fontId="5" fillId="2" borderId="51" xfId="0" applyNumberFormat="1" applyFont="1" applyBorder="1" applyAlignment="1">
      <alignment/>
    </xf>
    <xf numFmtId="0" fontId="5" fillId="2" borderId="52" xfId="0" applyNumberFormat="1" applyFont="1" applyBorder="1" applyAlignment="1">
      <alignment/>
    </xf>
    <xf numFmtId="0" fontId="11" fillId="2" borderId="52" xfId="0" applyNumberFormat="1" applyFont="1" applyBorder="1" applyAlignment="1">
      <alignment/>
    </xf>
    <xf numFmtId="0" fontId="11" fillId="2" borderId="53" xfId="0" applyNumberFormat="1" applyFont="1" applyBorder="1" applyAlignment="1">
      <alignment/>
    </xf>
    <xf numFmtId="0" fontId="38" fillId="0" borderId="33" xfId="0" applyNumberFormat="1" applyFont="1" applyFill="1" applyBorder="1" applyAlignment="1">
      <alignment horizontal="center" wrapText="1"/>
    </xf>
    <xf numFmtId="0" fontId="38" fillId="0" borderId="7" xfId="0" applyNumberFormat="1" applyFont="1" applyFill="1" applyBorder="1" applyAlignment="1">
      <alignment horizontal="center" wrapText="1"/>
    </xf>
    <xf numFmtId="0" fontId="11" fillId="2" borderId="28" xfId="0" applyNumberFormat="1" applyFont="1" applyBorder="1" applyAlignment="1">
      <alignment/>
    </xf>
    <xf numFmtId="202" fontId="11" fillId="2" borderId="39" xfId="0" applyNumberFormat="1" applyFont="1" applyBorder="1" applyAlignment="1">
      <alignment horizontal="center"/>
    </xf>
    <xf numFmtId="202" fontId="11" fillId="2" borderId="9" xfId="0" applyNumberFormat="1" applyFont="1" applyBorder="1" applyAlignment="1">
      <alignment horizontal="center"/>
    </xf>
    <xf numFmtId="0" fontId="11" fillId="2" borderId="0" xfId="0" applyNumberFormat="1" applyFont="1" applyBorder="1" applyAlignment="1">
      <alignment/>
    </xf>
    <xf numFmtId="0" fontId="19" fillId="2" borderId="15" xfId="0" applyNumberFormat="1" applyFont="1" applyBorder="1" applyAlignment="1">
      <alignment/>
    </xf>
    <xf numFmtId="0" fontId="18" fillId="2" borderId="54" xfId="0" applyNumberFormat="1" applyFont="1" applyBorder="1" applyAlignment="1">
      <alignment horizontal="right"/>
    </xf>
    <xf numFmtId="37" fontId="11" fillId="2" borderId="48" xfId="0" applyNumberFormat="1" applyFont="1" applyBorder="1" applyAlignment="1">
      <alignment/>
    </xf>
    <xf numFmtId="37" fontId="11" fillId="2" borderId="48" xfId="0" applyNumberFormat="1" applyFont="1" applyBorder="1" applyAlignment="1">
      <alignment horizontal="right"/>
    </xf>
    <xf numFmtId="193" fontId="11" fillId="2" borderId="55" xfId="0" applyNumberFormat="1" applyFont="1" applyBorder="1" applyAlignment="1">
      <alignment horizontal="right"/>
    </xf>
    <xf numFmtId="37" fontId="11" fillId="2" borderId="0" xfId="0" applyNumberFormat="1" applyFont="1" applyBorder="1" applyAlignment="1">
      <alignment/>
    </xf>
    <xf numFmtId="37" fontId="32" fillId="2" borderId="0" xfId="0" applyNumberFormat="1" applyFont="1" applyBorder="1" applyAlignment="1">
      <alignment horizontal="right"/>
    </xf>
    <xf numFmtId="192" fontId="11" fillId="2" borderId="56" xfId="0" applyNumberFormat="1" applyFont="1" applyBorder="1" applyAlignment="1" quotePrefix="1">
      <alignment horizontal="center" wrapText="1"/>
    </xf>
    <xf numFmtId="0" fontId="12" fillId="2" borderId="57" xfId="0" applyFont="1" applyBorder="1" applyAlignment="1">
      <alignment horizontal="center" wrapText="1"/>
    </xf>
    <xf numFmtId="0" fontId="10" fillId="2" borderId="22" xfId="0" applyNumberFormat="1" applyFont="1" applyBorder="1" applyAlignment="1">
      <alignment horizontal="left" wrapText="1"/>
    </xf>
    <xf numFmtId="0" fontId="38" fillId="2" borderId="2" xfId="0" applyNumberFormat="1" applyFont="1" applyBorder="1" applyAlignment="1">
      <alignment horizontal="center"/>
    </xf>
    <xf numFmtId="0" fontId="11" fillId="2" borderId="0" xfId="0" applyNumberFormat="1" applyFont="1" applyBorder="1" applyAlignment="1">
      <alignment horizontal="center"/>
    </xf>
    <xf numFmtId="0" fontId="29" fillId="2" borderId="0" xfId="0" applyNumberFormat="1" applyFont="1" applyAlignment="1">
      <alignment horizontal="left"/>
    </xf>
    <xf numFmtId="0" fontId="31" fillId="2" borderId="0" xfId="0" applyNumberFormat="1" applyFont="1" applyAlignment="1">
      <alignment horizontal="center"/>
    </xf>
    <xf numFmtId="0" fontId="11" fillId="2" borderId="0" xfId="0" applyNumberFormat="1" applyFont="1" applyAlignment="1">
      <alignment horizontal="left"/>
    </xf>
    <xf numFmtId="0" fontId="26" fillId="2" borderId="0" xfId="0" applyNumberFormat="1" applyFont="1" applyAlignment="1">
      <alignment horizontal="center"/>
    </xf>
    <xf numFmtId="0" fontId="27" fillId="2" borderId="0" xfId="0" applyNumberFormat="1" applyFont="1" applyAlignment="1">
      <alignment horizontal="center"/>
    </xf>
    <xf numFmtId="0" fontId="28" fillId="2" borderId="0" xfId="0" applyNumberFormat="1" applyFont="1" applyAlignment="1">
      <alignment horizontal="center"/>
    </xf>
    <xf numFmtId="0" fontId="8" fillId="2" borderId="22" xfId="0" applyNumberFormat="1" applyFont="1" applyBorder="1" applyAlignment="1">
      <alignment horizontal="left" wrapText="1"/>
    </xf>
    <xf numFmtId="0" fontId="38" fillId="2" borderId="58" xfId="0" applyNumberFormat="1" applyFont="1" applyBorder="1" applyAlignment="1">
      <alignment horizontal="center" wrapText="1"/>
    </xf>
    <xf numFmtId="0" fontId="11" fillId="2" borderId="59" xfId="0" applyNumberFormat="1" applyFont="1" applyBorder="1" applyAlignment="1">
      <alignment horizontal="center"/>
    </xf>
    <xf numFmtId="0" fontId="11" fillId="2" borderId="60" xfId="0" applyNumberFormat="1" applyFont="1" applyBorder="1" applyAlignment="1">
      <alignment horizontal="center"/>
    </xf>
    <xf numFmtId="0" fontId="38" fillId="2" borderId="61" xfId="0" applyNumberFormat="1" applyFont="1" applyBorder="1" applyAlignment="1">
      <alignment horizontal="center" wrapText="1"/>
    </xf>
    <xf numFmtId="0" fontId="38" fillId="2" borderId="62" xfId="0" applyNumberFormat="1" applyFont="1" applyBorder="1" applyAlignment="1">
      <alignment horizontal="center" wrapText="1"/>
    </xf>
    <xf numFmtId="0" fontId="38" fillId="2" borderId="53" xfId="0" applyNumberFormat="1" applyFont="1" applyBorder="1" applyAlignment="1">
      <alignment horizontal="center" wrapText="1"/>
    </xf>
    <xf numFmtId="0" fontId="38" fillId="2" borderId="45" xfId="0" applyNumberFormat="1" applyFont="1" applyBorder="1" applyAlignment="1" quotePrefix="1">
      <alignment horizontal="center" wrapText="1"/>
    </xf>
    <xf numFmtId="0" fontId="11" fillId="2" borderId="46" xfId="0" applyNumberFormat="1" applyFont="1" applyBorder="1" applyAlignment="1" quotePrefix="1">
      <alignment horizontal="center" wrapText="1"/>
    </xf>
    <xf numFmtId="0" fontId="38" fillId="2" borderId="25" xfId="0" applyNumberFormat="1" applyFont="1" applyBorder="1" applyAlignment="1" quotePrefix="1">
      <alignment horizontal="center" wrapText="1"/>
    </xf>
    <xf numFmtId="0" fontId="11" fillId="2" borderId="30" xfId="0" applyNumberFormat="1" applyFont="1" applyBorder="1" applyAlignment="1" quotePrefix="1">
      <alignment horizontal="center" wrapText="1"/>
    </xf>
    <xf numFmtId="0" fontId="38" fillId="2" borderId="63" xfId="0" applyNumberFormat="1" applyFont="1" applyBorder="1" applyAlignment="1">
      <alignment horizontal="center" wrapText="1"/>
    </xf>
    <xf numFmtId="0" fontId="11" fillId="2" borderId="55" xfId="0" applyNumberFormat="1" applyFont="1" applyBorder="1" applyAlignment="1">
      <alignment horizontal="center" wrapText="1"/>
    </xf>
    <xf numFmtId="0" fontId="11" fillId="2" borderId="64" xfId="0" applyNumberFormat="1" applyFont="1" applyBorder="1" applyAlignment="1" quotePrefix="1">
      <alignment horizontal="center" wrapText="1"/>
    </xf>
    <xf numFmtId="0" fontId="11" fillId="2" borderId="59" xfId="0" applyNumberFormat="1" applyFont="1" applyBorder="1" applyAlignment="1" quotePrefix="1">
      <alignment horizontal="center" wrapText="1"/>
    </xf>
    <xf numFmtId="0" fontId="11" fillId="2" borderId="65" xfId="0" applyNumberFormat="1" applyFont="1" applyBorder="1" applyAlignment="1" quotePrefix="1">
      <alignment horizontal="center" wrapText="1"/>
    </xf>
    <xf numFmtId="0" fontId="11" fillId="2" borderId="66" xfId="0" applyNumberFormat="1" applyFont="1" applyBorder="1" applyAlignment="1" quotePrefix="1">
      <alignment horizontal="center" wrapText="1"/>
    </xf>
    <xf numFmtId="0" fontId="11" fillId="2" borderId="15" xfId="0" applyNumberFormat="1" applyFont="1" applyBorder="1" applyAlignment="1" quotePrefix="1">
      <alignment horizontal="center"/>
    </xf>
    <xf numFmtId="0" fontId="11" fillId="2" borderId="35" xfId="0" applyNumberFormat="1" applyFont="1" applyBorder="1" applyAlignment="1" quotePrefix="1">
      <alignment horizontal="center"/>
    </xf>
    <xf numFmtId="0" fontId="12" fillId="2" borderId="67" xfId="0" applyFont="1" applyBorder="1" applyAlignment="1">
      <alignment horizontal="center" wrapText="1"/>
    </xf>
    <xf numFmtId="0" fontId="12" fillId="2" borderId="59" xfId="0" applyFont="1" applyBorder="1" applyAlignment="1">
      <alignment horizontal="center" wrapText="1"/>
    </xf>
    <xf numFmtId="0" fontId="11" fillId="2" borderId="28" xfId="0" applyNumberFormat="1" applyFont="1" applyBorder="1" applyAlignment="1">
      <alignment horizontal="center"/>
    </xf>
    <xf numFmtId="0" fontId="38" fillId="2" borderId="47" xfId="0" applyNumberFormat="1" applyFont="1" applyBorder="1" applyAlignment="1">
      <alignment horizontal="center"/>
    </xf>
    <xf numFmtId="0" fontId="11" fillId="2" borderId="8" xfId="0" applyNumberFormat="1" applyFont="1" applyBorder="1" applyAlignment="1">
      <alignment horizontal="center"/>
    </xf>
    <xf numFmtId="0" fontId="11" fillId="2" borderId="5" xfId="0" applyNumberFormat="1" applyFont="1" applyBorder="1" applyAlignment="1">
      <alignment horizontal="center"/>
    </xf>
    <xf numFmtId="0" fontId="11" fillId="2" borderId="15" xfId="0" applyNumberFormat="1" applyFont="1" applyBorder="1" applyAlignment="1">
      <alignment horizontal="center"/>
    </xf>
    <xf numFmtId="0" fontId="11" fillId="2" borderId="33" xfId="0" applyNumberFormat="1" applyFont="1" applyBorder="1" applyAlignment="1">
      <alignment horizontal="center"/>
    </xf>
    <xf numFmtId="0" fontId="11" fillId="2" borderId="68" xfId="0" applyNumberFormat="1" applyFont="1" applyBorder="1" applyAlignment="1">
      <alignment horizontal="center"/>
    </xf>
    <xf numFmtId="0" fontId="11" fillId="2" borderId="7" xfId="0" applyNumberFormat="1" applyFont="1" applyBorder="1" applyAlignment="1">
      <alignment horizontal="center"/>
    </xf>
    <xf numFmtId="0" fontId="11" fillId="2" borderId="58" xfId="0" applyNumberFormat="1" applyFont="1" applyBorder="1" applyAlignment="1" quotePrefix="1">
      <alignment horizontal="center" wrapText="1"/>
    </xf>
    <xf numFmtId="0" fontId="11" fillId="2" borderId="59" xfId="0" applyNumberFormat="1" applyFont="1" applyBorder="1" applyAlignment="1" quotePrefix="1">
      <alignment horizontal="center"/>
    </xf>
    <xf numFmtId="0" fontId="11" fillId="2" borderId="65" xfId="0" applyNumberFormat="1" applyFont="1" applyBorder="1" applyAlignment="1" quotePrefix="1">
      <alignment horizontal="center"/>
    </xf>
    <xf numFmtId="0" fontId="11" fillId="2" borderId="68" xfId="0" applyNumberFormat="1" applyFont="1" applyBorder="1" applyAlignment="1" quotePrefix="1">
      <alignment horizontal="center" wrapText="1"/>
    </xf>
    <xf numFmtId="0" fontId="38" fillId="2" borderId="69" xfId="0" applyNumberFormat="1" applyFont="1" applyBorder="1" applyAlignment="1">
      <alignment horizontal="center"/>
    </xf>
    <xf numFmtId="0" fontId="11" fillId="2" borderId="62" xfId="0" applyNumberFormat="1" applyFont="1" applyBorder="1" applyAlignment="1">
      <alignment horizontal="center"/>
    </xf>
    <xf numFmtId="0" fontId="38" fillId="2" borderId="37" xfId="0" applyNumberFormat="1" applyFont="1" applyBorder="1" applyAlignment="1">
      <alignment horizontal="center"/>
    </xf>
    <xf numFmtId="0" fontId="11" fillId="2" borderId="70" xfId="0" applyNumberFormat="1" applyFont="1" applyBorder="1" applyAlignment="1">
      <alignment horizontal="center"/>
    </xf>
    <xf numFmtId="0" fontId="11" fillId="2" borderId="43" xfId="0" applyNumberFormat="1" applyFont="1" applyBorder="1" applyAlignment="1">
      <alignment horizontal="center"/>
    </xf>
    <xf numFmtId="0" fontId="38" fillId="2" borderId="70" xfId="0" applyNumberFormat="1" applyFont="1" applyBorder="1" applyAlignment="1">
      <alignment horizontal="center"/>
    </xf>
    <xf numFmtId="0" fontId="11" fillId="2" borderId="44" xfId="0" applyNumberFormat="1" applyFont="1" applyBorder="1" applyAlignment="1">
      <alignment horizontal="center"/>
    </xf>
    <xf numFmtId="0" fontId="11" fillId="2" borderId="2" xfId="0" applyNumberFormat="1" applyFont="1" applyBorder="1" applyAlignment="1">
      <alignment horizontal="center" wrapText="1"/>
    </xf>
    <xf numFmtId="0" fontId="11" fillId="2" borderId="0" xfId="0" applyNumberFormat="1" applyFont="1" applyBorder="1" applyAlignment="1">
      <alignment horizontal="center" wrapText="1"/>
    </xf>
    <xf numFmtId="0" fontId="11" fillId="2" borderId="28" xfId="0" applyNumberFormat="1" applyFont="1" applyBorder="1" applyAlignment="1">
      <alignment horizontal="center" wrapText="1"/>
    </xf>
    <xf numFmtId="0" fontId="11" fillId="2" borderId="8" xfId="0" applyNumberFormat="1" applyFont="1" applyBorder="1" applyAlignment="1">
      <alignment horizontal="center" wrapText="1"/>
    </xf>
    <xf numFmtId="0" fontId="11" fillId="0" borderId="5" xfId="0" applyNumberFormat="1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/>
    </xf>
    <xf numFmtId="0" fontId="11" fillId="0" borderId="33" xfId="0" applyNumberFormat="1" applyFont="1" applyFill="1" applyBorder="1" applyAlignment="1">
      <alignment horizontal="center"/>
    </xf>
    <xf numFmtId="0" fontId="11" fillId="0" borderId="7" xfId="0" applyNumberFormat="1" applyFont="1" applyFill="1" applyBorder="1" applyAlignment="1">
      <alignment horizontal="center"/>
    </xf>
    <xf numFmtId="0" fontId="11" fillId="0" borderId="58" xfId="0" applyNumberFormat="1" applyFont="1" applyFill="1" applyBorder="1" applyAlignment="1">
      <alignment horizontal="center" wrapText="1"/>
    </xf>
    <xf numFmtId="0" fontId="11" fillId="0" borderId="65" xfId="0" applyNumberFormat="1" applyFont="1" applyFill="1" applyBorder="1" applyAlignment="1">
      <alignment horizontal="center" wrapText="1"/>
    </xf>
    <xf numFmtId="0" fontId="11" fillId="0" borderId="15" xfId="0" applyNumberFormat="1" applyFont="1" applyFill="1" applyBorder="1" applyAlignment="1">
      <alignment horizontal="center" wrapText="1"/>
    </xf>
    <xf numFmtId="0" fontId="11" fillId="0" borderId="35" xfId="0" applyNumberFormat="1" applyFont="1" applyFill="1" applyBorder="1" applyAlignment="1">
      <alignment horizontal="center"/>
    </xf>
    <xf numFmtId="37" fontId="11" fillId="2" borderId="48" xfId="0" applyNumberFormat="1" applyFont="1" applyBorder="1" applyAlignment="1">
      <alignment horizontal="center"/>
    </xf>
    <xf numFmtId="37" fontId="11" fillId="2" borderId="30" xfId="0" applyNumberFormat="1" applyFont="1" applyBorder="1" applyAlignment="1">
      <alignment horizontal="center"/>
    </xf>
    <xf numFmtId="202" fontId="11" fillId="2" borderId="4" xfId="0" applyNumberFormat="1" applyFont="1" applyBorder="1" applyAlignment="1">
      <alignment horizontal="center"/>
    </xf>
    <xf numFmtId="202" fontId="11" fillId="2" borderId="41" xfId="0" applyNumberFormat="1" applyFont="1" applyBorder="1" applyAlignment="1">
      <alignment horizontal="center"/>
    </xf>
    <xf numFmtId="202" fontId="11" fillId="2" borderId="16" xfId="0" applyNumberFormat="1" applyFont="1" applyBorder="1" applyAlignment="1">
      <alignment horizont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9525</xdr:rowOff>
    </xdr:from>
    <xdr:to>
      <xdr:col>2</xdr:col>
      <xdr:colOff>0</xdr:colOff>
      <xdr:row>8</xdr:row>
      <xdr:rowOff>9525</xdr:rowOff>
    </xdr:to>
    <xdr:sp>
      <xdr:nvSpPr>
        <xdr:cNvPr id="1" name="Line 9"/>
        <xdr:cNvSpPr>
          <a:spLocks/>
        </xdr:cNvSpPr>
      </xdr:nvSpPr>
      <xdr:spPr>
        <a:xfrm>
          <a:off x="219075" y="14478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4</xdr:col>
      <xdr:colOff>228600</xdr:colOff>
      <xdr:row>18</xdr:row>
      <xdr:rowOff>0</xdr:rowOff>
    </xdr:to>
    <xdr:sp>
      <xdr:nvSpPr>
        <xdr:cNvPr id="2" name="Line 13"/>
        <xdr:cNvSpPr>
          <a:spLocks/>
        </xdr:cNvSpPr>
      </xdr:nvSpPr>
      <xdr:spPr>
        <a:xfrm>
          <a:off x="200025" y="260032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workbookViewId="0" topLeftCell="A47">
      <selection activeCell="D68" sqref="D67:D68"/>
    </sheetView>
  </sheetViews>
  <sheetFormatPr defaultColWidth="8.6640625" defaultRowHeight="15"/>
  <cols>
    <col min="1" max="1" width="2.3359375" style="2" customWidth="1"/>
    <col min="2" max="2" width="14.6640625" style="2" customWidth="1"/>
    <col min="3" max="4" width="9.3359375" style="2" customWidth="1"/>
    <col min="5" max="5" width="8.4453125" style="2" customWidth="1"/>
    <col min="6" max="6" width="2.3359375" style="2" customWidth="1"/>
    <col min="7" max="8" width="9.3359375" style="2" customWidth="1"/>
    <col min="9" max="9" width="1.77734375" style="2" customWidth="1"/>
    <col min="10" max="10" width="6.77734375" style="2" customWidth="1"/>
    <col min="11" max="11" width="1.77734375" style="2" customWidth="1"/>
    <col min="12" max="16384" width="8.6640625" style="2" customWidth="1"/>
  </cols>
  <sheetData>
    <row r="1" spans="2:11" ht="16.5" customHeight="1">
      <c r="B1" s="91" t="s">
        <v>122</v>
      </c>
      <c r="C1" s="1"/>
      <c r="D1" s="1"/>
      <c r="E1" s="1"/>
      <c r="F1" s="1"/>
      <c r="G1" s="1"/>
      <c r="H1" s="1"/>
      <c r="I1" s="1"/>
      <c r="J1" s="1"/>
      <c r="K1" s="1"/>
    </row>
    <row r="2" spans="2:11" ht="15" customHeight="1">
      <c r="B2" s="92" t="s">
        <v>121</v>
      </c>
      <c r="C2" s="1"/>
      <c r="D2" s="1"/>
      <c r="E2" s="1"/>
      <c r="F2" s="1"/>
      <c r="G2" s="1"/>
      <c r="H2" s="1"/>
      <c r="I2" s="1"/>
      <c r="J2" s="1"/>
      <c r="K2" s="1"/>
    </row>
    <row r="3" spans="2:11" ht="15" customHeight="1">
      <c r="B3" s="93" t="s">
        <v>0</v>
      </c>
      <c r="C3" s="1"/>
      <c r="D3" s="1"/>
      <c r="E3" s="1"/>
      <c r="F3" s="1"/>
      <c r="G3" s="1"/>
      <c r="H3" s="1"/>
      <c r="I3" s="1"/>
      <c r="J3" s="1"/>
      <c r="K3" s="1"/>
    </row>
    <row r="4" spans="2:10" ht="15" customHeight="1">
      <c r="B4" s="247" t="s">
        <v>96</v>
      </c>
      <c r="C4" s="247"/>
      <c r="D4" s="247"/>
      <c r="E4" s="247"/>
      <c r="F4" s="247"/>
      <c r="G4" s="247"/>
      <c r="H4" s="247"/>
      <c r="I4" s="247"/>
      <c r="J4" s="247"/>
    </row>
    <row r="5" ht="13.5" thickBot="1"/>
    <row r="6" spans="1:11" ht="18" customHeight="1" thickBot="1" thickTop="1">
      <c r="A6" s="7"/>
      <c r="B6" s="12" t="s">
        <v>97</v>
      </c>
      <c r="C6" s="3"/>
      <c r="D6" s="3"/>
      <c r="E6" s="3"/>
      <c r="F6" s="3"/>
      <c r="G6" s="3"/>
      <c r="H6" s="3"/>
      <c r="I6" s="3"/>
      <c r="J6" s="3"/>
      <c r="K6" s="10"/>
    </row>
    <row r="7" spans="1:11" ht="10.5" customHeight="1" thickTop="1">
      <c r="A7" s="6"/>
      <c r="B7" s="37"/>
      <c r="C7" s="44"/>
      <c r="D7" s="44"/>
      <c r="E7" s="40"/>
      <c r="F7" s="40"/>
      <c r="G7" s="45">
        <v>2006</v>
      </c>
      <c r="H7" s="46">
        <v>2005</v>
      </c>
      <c r="I7" s="46"/>
      <c r="J7" s="116" t="s">
        <v>1</v>
      </c>
      <c r="K7" s="47"/>
    </row>
    <row r="8" spans="1:11" ht="9.75" customHeight="1">
      <c r="A8" s="6"/>
      <c r="B8" s="234" t="s">
        <v>98</v>
      </c>
      <c r="C8" s="44"/>
      <c r="D8" s="44"/>
      <c r="E8" s="40"/>
      <c r="F8" s="40"/>
      <c r="G8" s="112" t="s">
        <v>99</v>
      </c>
      <c r="H8" s="113" t="s">
        <v>99</v>
      </c>
      <c r="I8" s="48"/>
      <c r="J8" s="43" t="s">
        <v>100</v>
      </c>
      <c r="K8" s="49"/>
    </row>
    <row r="9" spans="1:11" ht="9.75" customHeight="1">
      <c r="A9" s="6"/>
      <c r="C9" s="44"/>
      <c r="D9" s="44"/>
      <c r="E9" s="40"/>
      <c r="F9" s="40"/>
      <c r="G9" s="51"/>
      <c r="H9" s="52"/>
      <c r="I9" s="52"/>
      <c r="J9" s="37"/>
      <c r="K9" s="53"/>
    </row>
    <row r="10" spans="1:11" ht="4.5" customHeight="1">
      <c r="A10" s="6"/>
      <c r="B10" s="50"/>
      <c r="C10" s="44"/>
      <c r="D10" s="44"/>
      <c r="E10" s="40"/>
      <c r="F10" s="40"/>
      <c r="G10" s="51"/>
      <c r="H10" s="52"/>
      <c r="I10" s="52"/>
      <c r="J10" s="37"/>
      <c r="K10" s="53"/>
    </row>
    <row r="11" spans="1:11" ht="10.5" customHeight="1">
      <c r="A11" s="6"/>
      <c r="B11" s="36" t="s">
        <v>101</v>
      </c>
      <c r="C11" s="44"/>
      <c r="D11" s="44"/>
      <c r="E11" s="40"/>
      <c r="F11" s="40"/>
      <c r="G11" s="51">
        <v>23274</v>
      </c>
      <c r="H11" s="94">
        <v>22546</v>
      </c>
      <c r="I11" s="52"/>
      <c r="J11" s="54">
        <f>(G11-H11)/H11</f>
        <v>0.03228954138206334</v>
      </c>
      <c r="K11" s="55"/>
    </row>
    <row r="12" spans="1:11" ht="10.5" customHeight="1">
      <c r="A12" s="6"/>
      <c r="B12" s="37" t="s">
        <v>12</v>
      </c>
      <c r="C12" s="44"/>
      <c r="D12" s="44"/>
      <c r="E12" s="40"/>
      <c r="F12" s="40"/>
      <c r="G12" s="51"/>
      <c r="H12" s="94"/>
      <c r="I12" s="52"/>
      <c r="J12" s="54"/>
      <c r="K12" s="55"/>
    </row>
    <row r="13" spans="1:11" ht="10.5" customHeight="1">
      <c r="A13" s="6"/>
      <c r="B13" s="36" t="s">
        <v>102</v>
      </c>
      <c r="C13" s="44"/>
      <c r="D13" s="44"/>
      <c r="E13" s="40"/>
      <c r="F13" s="40"/>
      <c r="G13" s="51">
        <v>16587</v>
      </c>
      <c r="H13" s="94">
        <v>15642</v>
      </c>
      <c r="I13" s="52"/>
      <c r="J13" s="54">
        <f>(G13-H13)/H13</f>
        <v>0.06041426927502877</v>
      </c>
      <c r="K13" s="55"/>
    </row>
    <row r="14" spans="1:11" ht="10.5" customHeight="1">
      <c r="A14" s="6"/>
      <c r="B14" s="37" t="s">
        <v>13</v>
      </c>
      <c r="C14" s="44"/>
      <c r="D14" s="44"/>
      <c r="E14" s="40"/>
      <c r="F14" s="40"/>
      <c r="G14" s="51"/>
      <c r="H14" s="94"/>
      <c r="I14" s="52"/>
      <c r="J14" s="54"/>
      <c r="K14" s="55"/>
    </row>
    <row r="15" spans="1:11" ht="10.5" customHeight="1">
      <c r="A15" s="6"/>
      <c r="B15" s="36" t="s">
        <v>103</v>
      </c>
      <c r="C15" s="44"/>
      <c r="D15" s="44"/>
      <c r="E15" s="40"/>
      <c r="F15" s="40"/>
      <c r="G15" s="51">
        <v>2879</v>
      </c>
      <c r="H15" s="94">
        <v>2497</v>
      </c>
      <c r="I15" s="52"/>
      <c r="J15" s="54">
        <f>(G15-H15)/ABS(H15)</f>
        <v>0.15298358029635561</v>
      </c>
      <c r="K15" s="55"/>
    </row>
    <row r="16" spans="1:11" ht="10.5" customHeight="1">
      <c r="A16" s="6"/>
      <c r="B16" s="37" t="s">
        <v>14</v>
      </c>
      <c r="C16" s="44"/>
      <c r="D16" s="44"/>
      <c r="E16" s="40"/>
      <c r="F16" s="40"/>
      <c r="G16" s="51"/>
      <c r="H16" s="94"/>
      <c r="I16" s="52"/>
      <c r="J16" s="54"/>
      <c r="K16" s="55"/>
    </row>
    <row r="17" spans="1:11" ht="4.5" customHeight="1">
      <c r="A17" s="6"/>
      <c r="B17" s="37"/>
      <c r="C17" s="44"/>
      <c r="D17" s="44"/>
      <c r="E17" s="40"/>
      <c r="F17" s="40"/>
      <c r="G17" s="51"/>
      <c r="H17" s="94"/>
      <c r="I17" s="52"/>
      <c r="J17" s="54"/>
      <c r="K17" s="55"/>
    </row>
    <row r="18" spans="1:11" ht="9.75" customHeight="1">
      <c r="A18" s="6"/>
      <c r="B18" s="56" t="s">
        <v>119</v>
      </c>
      <c r="C18" s="44"/>
      <c r="D18" s="44"/>
      <c r="E18" s="40"/>
      <c r="F18" s="40"/>
      <c r="G18" s="51"/>
      <c r="H18" s="94"/>
      <c r="I18" s="52"/>
      <c r="J18" s="54"/>
      <c r="K18" s="55"/>
    </row>
    <row r="19" spans="1:11" ht="15.75" customHeight="1">
      <c r="A19" s="6"/>
      <c r="B19" s="56" t="s">
        <v>15</v>
      </c>
      <c r="C19" s="44"/>
      <c r="D19" s="44"/>
      <c r="E19" s="40"/>
      <c r="F19" s="40"/>
      <c r="G19" s="51">
        <v>53418</v>
      </c>
      <c r="H19" s="94">
        <v>45879</v>
      </c>
      <c r="I19" s="52"/>
      <c r="J19" s="54">
        <f>(G19-H19)/ABS(H19)</f>
        <v>0.16432354672072189</v>
      </c>
      <c r="K19" s="55"/>
    </row>
    <row r="20" spans="1:11" ht="10.5" customHeight="1" thickBot="1">
      <c r="A20" s="8"/>
      <c r="B20" s="57" t="s">
        <v>104</v>
      </c>
      <c r="C20" s="58"/>
      <c r="D20" s="58"/>
      <c r="E20" s="57"/>
      <c r="F20" s="57"/>
      <c r="G20" s="59"/>
      <c r="H20" s="60"/>
      <c r="I20" s="60"/>
      <c r="J20" s="61"/>
      <c r="K20" s="62"/>
    </row>
    <row r="21" ht="12" customHeight="1" thickTop="1"/>
    <row r="22" ht="12" customHeight="1" thickBot="1"/>
    <row r="23" spans="1:11" ht="18" customHeight="1" thickBot="1" thickTop="1">
      <c r="A23" s="7"/>
      <c r="B23" s="12" t="s">
        <v>105</v>
      </c>
      <c r="C23" s="3"/>
      <c r="D23" s="3"/>
      <c r="E23" s="3"/>
      <c r="F23" s="3"/>
      <c r="G23" s="3"/>
      <c r="H23" s="3"/>
      <c r="I23" s="3"/>
      <c r="J23" s="3"/>
      <c r="K23" s="10"/>
    </row>
    <row r="24" spans="1:11" ht="12.75" customHeight="1" thickTop="1">
      <c r="A24" s="6"/>
      <c r="B24" s="18"/>
      <c r="C24" s="38"/>
      <c r="D24" s="63" t="s">
        <v>2</v>
      </c>
      <c r="E24" s="64"/>
      <c r="F24" s="64"/>
      <c r="G24" s="31"/>
      <c r="H24" s="63" t="s">
        <v>3</v>
      </c>
      <c r="I24" s="17"/>
      <c r="J24" s="17"/>
      <c r="K24" s="25"/>
    </row>
    <row r="25" spans="1:11" ht="12" customHeight="1">
      <c r="A25" s="6"/>
      <c r="B25" s="4"/>
      <c r="C25" s="26"/>
      <c r="D25" s="28" t="s">
        <v>12</v>
      </c>
      <c r="E25" s="28"/>
      <c r="F25" s="28"/>
      <c r="G25" s="29"/>
      <c r="H25" s="28" t="s">
        <v>13</v>
      </c>
      <c r="I25" s="27"/>
      <c r="J25" s="30"/>
      <c r="K25" s="11"/>
    </row>
    <row r="26" spans="1:11" ht="9.75" customHeight="1">
      <c r="A26" s="6"/>
      <c r="B26" s="36" t="s">
        <v>4</v>
      </c>
      <c r="C26" s="45">
        <v>2006</v>
      </c>
      <c r="D26" s="46">
        <v>2005</v>
      </c>
      <c r="E26" s="116" t="s">
        <v>1</v>
      </c>
      <c r="F26" s="41"/>
      <c r="G26" s="235">
        <v>2006</v>
      </c>
      <c r="H26" s="46">
        <v>2005</v>
      </c>
      <c r="I26" s="39"/>
      <c r="J26" s="116" t="s">
        <v>1</v>
      </c>
      <c r="K26" s="13"/>
    </row>
    <row r="27" spans="1:11" ht="9.75" customHeight="1">
      <c r="A27" s="9"/>
      <c r="B27" s="34" t="s">
        <v>120</v>
      </c>
      <c r="C27" s="112" t="s">
        <v>99</v>
      </c>
      <c r="D27" s="114" t="s">
        <v>99</v>
      </c>
      <c r="E27" s="43" t="s">
        <v>16</v>
      </c>
      <c r="F27" s="42"/>
      <c r="G27" s="115" t="s">
        <v>99</v>
      </c>
      <c r="H27" s="114" t="s">
        <v>99</v>
      </c>
      <c r="I27" s="42"/>
      <c r="J27" s="42" t="s">
        <v>16</v>
      </c>
      <c r="K27" s="14"/>
    </row>
    <row r="28" spans="1:11" ht="4.5" customHeight="1">
      <c r="A28" s="6"/>
      <c r="B28" s="22"/>
      <c r="C28" s="21"/>
      <c r="D28" s="24"/>
      <c r="E28" s="24"/>
      <c r="F28" s="24"/>
      <c r="G28" s="32"/>
      <c r="H28" s="24"/>
      <c r="I28" s="24"/>
      <c r="J28" s="24"/>
      <c r="K28" s="13"/>
    </row>
    <row r="29" spans="1:11" ht="10.5" customHeight="1">
      <c r="A29" s="6"/>
      <c r="B29" s="36" t="s">
        <v>5</v>
      </c>
      <c r="C29" s="51">
        <v>5389</v>
      </c>
      <c r="D29" s="94">
        <v>4674</v>
      </c>
      <c r="E29" s="54">
        <f>(C29-D29)/D29</f>
        <v>0.15297389816003423</v>
      </c>
      <c r="F29" s="54"/>
      <c r="G29" s="95">
        <v>4644</v>
      </c>
      <c r="H29" s="94">
        <v>4017</v>
      </c>
      <c r="I29" s="94"/>
      <c r="J29" s="54">
        <f>(G29-H29)/H29</f>
        <v>0.15608663181478716</v>
      </c>
      <c r="K29" s="15"/>
    </row>
    <row r="30" spans="1:11" ht="10.5" customHeight="1">
      <c r="A30" s="6"/>
      <c r="B30" s="37" t="s">
        <v>17</v>
      </c>
      <c r="C30" s="51"/>
      <c r="D30" s="94"/>
      <c r="E30" s="54"/>
      <c r="F30" s="54"/>
      <c r="G30" s="95"/>
      <c r="H30" s="94"/>
      <c r="I30" s="94"/>
      <c r="J30" s="54"/>
      <c r="K30" s="15"/>
    </row>
    <row r="31" spans="1:11" ht="10.5" customHeight="1">
      <c r="A31" s="6"/>
      <c r="B31" s="36" t="s">
        <v>6</v>
      </c>
      <c r="C31" s="51">
        <v>2806</v>
      </c>
      <c r="D31" s="94">
        <v>2993</v>
      </c>
      <c r="E31" s="54">
        <f aca="true" t="shared" si="0" ref="E31:E41">(C31-D31)/D31</f>
        <v>-0.06247911794186435</v>
      </c>
      <c r="F31" s="54"/>
      <c r="G31" s="95">
        <v>2357</v>
      </c>
      <c r="H31" s="94">
        <v>2478</v>
      </c>
      <c r="I31" s="94"/>
      <c r="J31" s="54">
        <f aca="true" t="shared" si="1" ref="J31:J39">(G31-H31)/H31</f>
        <v>-0.048829701372074256</v>
      </c>
      <c r="K31" s="15"/>
    </row>
    <row r="32" spans="1:11" ht="10.5" customHeight="1">
      <c r="A32" s="6"/>
      <c r="B32" s="37" t="s">
        <v>18</v>
      </c>
      <c r="C32" s="51"/>
      <c r="D32" s="94"/>
      <c r="E32" s="54"/>
      <c r="F32" s="54"/>
      <c r="G32" s="95"/>
      <c r="H32" s="94"/>
      <c r="I32" s="94"/>
      <c r="J32" s="54"/>
      <c r="K32" s="15"/>
    </row>
    <row r="33" spans="1:11" ht="10.5" customHeight="1">
      <c r="A33" s="6"/>
      <c r="B33" s="36" t="s">
        <v>7</v>
      </c>
      <c r="C33" s="51">
        <v>1187</v>
      </c>
      <c r="D33" s="94">
        <v>1159</v>
      </c>
      <c r="E33" s="54">
        <f t="shared" si="0"/>
        <v>0.024158757549611734</v>
      </c>
      <c r="F33" s="54"/>
      <c r="G33" s="95">
        <v>863</v>
      </c>
      <c r="H33" s="94">
        <v>843</v>
      </c>
      <c r="I33" s="94"/>
      <c r="J33" s="54">
        <f t="shared" si="1"/>
        <v>0.02372479240806643</v>
      </c>
      <c r="K33" s="15"/>
    </row>
    <row r="34" spans="1:11" ht="10.5" customHeight="1">
      <c r="A34" s="6"/>
      <c r="B34" s="37" t="s">
        <v>19</v>
      </c>
      <c r="C34" s="51"/>
      <c r="D34" s="94"/>
      <c r="E34" s="54"/>
      <c r="F34" s="54"/>
      <c r="G34" s="95"/>
      <c r="H34" s="94"/>
      <c r="I34" s="94"/>
      <c r="J34" s="54"/>
      <c r="K34" s="15"/>
    </row>
    <row r="35" spans="1:11" ht="10.5" customHeight="1">
      <c r="A35" s="6"/>
      <c r="B35" s="36" t="s">
        <v>8</v>
      </c>
      <c r="C35" s="51">
        <v>5318</v>
      </c>
      <c r="D35" s="94">
        <v>5272</v>
      </c>
      <c r="E35" s="54">
        <f t="shared" si="0"/>
        <v>0.008725341426403643</v>
      </c>
      <c r="F35" s="54"/>
      <c r="G35" s="95">
        <v>2860</v>
      </c>
      <c r="H35" s="94">
        <v>2723</v>
      </c>
      <c r="I35" s="94"/>
      <c r="J35" s="54">
        <f t="shared" si="1"/>
        <v>0.050312155710613295</v>
      </c>
      <c r="K35" s="15"/>
    </row>
    <row r="36" spans="1:11" ht="10.5" customHeight="1">
      <c r="A36" s="6"/>
      <c r="B36" s="37" t="s">
        <v>20</v>
      </c>
      <c r="C36" s="51"/>
      <c r="D36" s="94"/>
      <c r="E36" s="54"/>
      <c r="F36" s="54"/>
      <c r="G36" s="95"/>
      <c r="H36" s="94"/>
      <c r="I36" s="94"/>
      <c r="J36" s="54"/>
      <c r="K36" s="15"/>
    </row>
    <row r="37" spans="1:11" ht="10.5" customHeight="1">
      <c r="A37" s="6"/>
      <c r="B37" s="36" t="s">
        <v>9</v>
      </c>
      <c r="C37" s="51">
        <v>5755</v>
      </c>
      <c r="D37" s="94">
        <v>5578</v>
      </c>
      <c r="E37" s="54">
        <f t="shared" si="0"/>
        <v>0.03173180351380423</v>
      </c>
      <c r="F37" s="54"/>
      <c r="G37" s="95">
        <v>4000</v>
      </c>
      <c r="H37" s="94">
        <v>3822</v>
      </c>
      <c r="I37" s="94"/>
      <c r="J37" s="54">
        <f t="shared" si="1"/>
        <v>0.04657247514390372</v>
      </c>
      <c r="K37" s="15"/>
    </row>
    <row r="38" spans="1:11" ht="10.5" customHeight="1">
      <c r="A38" s="6"/>
      <c r="B38" s="37" t="s">
        <v>21</v>
      </c>
      <c r="C38" s="51"/>
      <c r="D38" s="94"/>
      <c r="E38" s="54"/>
      <c r="F38" s="54"/>
      <c r="G38" s="95"/>
      <c r="H38" s="94"/>
      <c r="I38" s="94"/>
      <c r="J38" s="54"/>
      <c r="K38" s="15"/>
    </row>
    <row r="39" spans="1:11" ht="10.5" customHeight="1">
      <c r="A39" s="6"/>
      <c r="B39" s="36" t="s">
        <v>10</v>
      </c>
      <c r="C39" s="51">
        <v>2819</v>
      </c>
      <c r="D39" s="94">
        <v>2870</v>
      </c>
      <c r="E39" s="54">
        <f t="shared" si="0"/>
        <v>-0.017770034843205575</v>
      </c>
      <c r="F39" s="54"/>
      <c r="G39" s="95">
        <v>1863</v>
      </c>
      <c r="H39" s="94">
        <v>1759</v>
      </c>
      <c r="I39" s="94"/>
      <c r="J39" s="54">
        <f t="shared" si="1"/>
        <v>0.059124502558271744</v>
      </c>
      <c r="K39" s="15"/>
    </row>
    <row r="40" spans="1:11" ht="10.5" customHeight="1">
      <c r="A40" s="6"/>
      <c r="B40" s="37" t="s">
        <v>22</v>
      </c>
      <c r="C40" s="51"/>
      <c r="D40" s="94"/>
      <c r="E40" s="54"/>
      <c r="F40" s="96"/>
      <c r="G40" s="95"/>
      <c r="H40" s="94"/>
      <c r="I40" s="52"/>
      <c r="J40" s="54"/>
      <c r="K40" s="15"/>
    </row>
    <row r="41" spans="1:11" ht="10.5" customHeight="1">
      <c r="A41" s="6"/>
      <c r="B41" s="74" t="s">
        <v>11</v>
      </c>
      <c r="C41" s="107">
        <v>23274</v>
      </c>
      <c r="D41" s="117">
        <v>22546</v>
      </c>
      <c r="E41" s="106">
        <f t="shared" si="0"/>
        <v>0.03228954138206334</v>
      </c>
      <c r="F41" s="109"/>
      <c r="G41" s="110">
        <v>16587</v>
      </c>
      <c r="H41" s="117">
        <v>15642</v>
      </c>
      <c r="I41" s="108"/>
      <c r="J41" s="106">
        <f>(G41-H41)/H41</f>
        <v>0.06041426927502877</v>
      </c>
      <c r="K41" s="15"/>
    </row>
    <row r="42" spans="1:11" ht="10.5" customHeight="1" thickBot="1">
      <c r="A42" s="8"/>
      <c r="B42" s="111" t="s">
        <v>23</v>
      </c>
      <c r="C42" s="97"/>
      <c r="D42" s="98"/>
      <c r="E42" s="88"/>
      <c r="F42" s="99"/>
      <c r="G42" s="100"/>
      <c r="H42" s="98"/>
      <c r="I42" s="98"/>
      <c r="J42" s="88"/>
      <c r="K42" s="16"/>
    </row>
    <row r="43" spans="1:11" ht="12" customHeight="1" thickTop="1">
      <c r="A43" s="17"/>
      <c r="B43" s="22"/>
      <c r="C43" s="33"/>
      <c r="D43" s="33"/>
      <c r="E43" s="35"/>
      <c r="F43" s="23"/>
      <c r="G43" s="33"/>
      <c r="H43" s="33"/>
      <c r="I43" s="33"/>
      <c r="J43" s="35"/>
      <c r="K43" s="5"/>
    </row>
    <row r="44" ht="12" customHeight="1" thickBot="1"/>
    <row r="45" spans="1:11" ht="18" customHeight="1" thickBot="1" thickTop="1">
      <c r="A45" s="7"/>
      <c r="B45" s="12" t="s">
        <v>106</v>
      </c>
      <c r="C45" s="3"/>
      <c r="D45" s="3"/>
      <c r="E45" s="3"/>
      <c r="F45" s="3"/>
      <c r="G45" s="3"/>
      <c r="H45" s="3"/>
      <c r="I45" s="3"/>
      <c r="J45" s="3"/>
      <c r="K45" s="10"/>
    </row>
    <row r="46" spans="1:11" ht="12.75" customHeight="1" thickTop="1">
      <c r="A46" s="6"/>
      <c r="B46" s="65"/>
      <c r="C46" s="64"/>
      <c r="D46" s="66"/>
      <c r="E46" s="64"/>
      <c r="F46" s="64"/>
      <c r="G46" s="63" t="s">
        <v>24</v>
      </c>
      <c r="H46" s="64"/>
      <c r="I46" s="64"/>
      <c r="J46" s="64"/>
      <c r="K46" s="67"/>
    </row>
    <row r="47" spans="1:11" ht="12" customHeight="1">
      <c r="A47" s="6"/>
      <c r="B47" s="65"/>
      <c r="C47" s="64"/>
      <c r="D47" s="68"/>
      <c r="E47" s="69"/>
      <c r="F47" s="69"/>
      <c r="G47" s="70" t="s">
        <v>25</v>
      </c>
      <c r="H47" s="69"/>
      <c r="I47" s="69"/>
      <c r="J47" s="69"/>
      <c r="K47" s="71"/>
    </row>
    <row r="48" spans="1:11" ht="9.75" customHeight="1">
      <c r="A48" s="6"/>
      <c r="B48" s="36" t="s">
        <v>107</v>
      </c>
      <c r="C48" s="20"/>
      <c r="D48" s="38">
        <v>2006</v>
      </c>
      <c r="E48" s="77"/>
      <c r="F48" s="77"/>
      <c r="G48" s="39">
        <v>2005</v>
      </c>
      <c r="H48" s="77"/>
      <c r="I48" s="77"/>
      <c r="J48" s="116" t="s">
        <v>1</v>
      </c>
      <c r="K48" s="47"/>
    </row>
    <row r="49" spans="1:11" ht="10.5" customHeight="1">
      <c r="A49" s="9"/>
      <c r="B49" s="34" t="s">
        <v>120</v>
      </c>
      <c r="C49" s="72"/>
      <c r="D49" s="112" t="s">
        <v>99</v>
      </c>
      <c r="E49" s="78"/>
      <c r="F49" s="79"/>
      <c r="G49" s="114" t="s">
        <v>99</v>
      </c>
      <c r="H49" s="78"/>
      <c r="I49" s="78"/>
      <c r="J49" s="42" t="s">
        <v>16</v>
      </c>
      <c r="K49" s="49"/>
    </row>
    <row r="50" spans="1:11" ht="3.75" customHeight="1">
      <c r="A50" s="6"/>
      <c r="B50" s="22"/>
      <c r="C50" s="19"/>
      <c r="D50" s="45"/>
      <c r="E50" s="101"/>
      <c r="F50" s="101"/>
      <c r="G50" s="102"/>
      <c r="H50" s="101"/>
      <c r="I50" s="101"/>
      <c r="J50" s="102"/>
      <c r="K50" s="47"/>
    </row>
    <row r="51" spans="1:11" ht="10.5" customHeight="1">
      <c r="A51" s="6"/>
      <c r="B51" s="36" t="s">
        <v>108</v>
      </c>
      <c r="C51" s="80"/>
      <c r="D51" s="76">
        <v>20928</v>
      </c>
      <c r="E51" s="81"/>
      <c r="F51" s="81"/>
      <c r="G51" s="82">
        <v>24290</v>
      </c>
      <c r="H51" s="40"/>
      <c r="I51" s="40"/>
      <c r="J51" s="54">
        <f>(D51-G51)/ABS(G51)</f>
        <v>-0.13841086867023467</v>
      </c>
      <c r="K51" s="55"/>
    </row>
    <row r="52" spans="1:11" ht="10.5" customHeight="1">
      <c r="A52" s="6"/>
      <c r="B52" s="37" t="s">
        <v>26</v>
      </c>
      <c r="C52" s="80"/>
      <c r="D52" s="76"/>
      <c r="E52" s="81"/>
      <c r="F52" s="81"/>
      <c r="G52" s="82"/>
      <c r="H52" s="40"/>
      <c r="I52" s="40"/>
      <c r="J52" s="54"/>
      <c r="K52" s="55"/>
    </row>
    <row r="53" spans="1:11" ht="10.5" customHeight="1">
      <c r="A53" s="6"/>
      <c r="B53" s="36" t="s">
        <v>109</v>
      </c>
      <c r="C53" s="80"/>
      <c r="D53" s="76">
        <v>32128</v>
      </c>
      <c r="E53" s="81"/>
      <c r="F53" s="81"/>
      <c r="G53" s="82">
        <v>21251</v>
      </c>
      <c r="H53" s="40"/>
      <c r="I53" s="40"/>
      <c r="J53" s="54">
        <f>(D53-G53)/ABS(G53)</f>
        <v>0.5118347371888382</v>
      </c>
      <c r="K53" s="55"/>
    </row>
    <row r="54" spans="1:11" ht="10.5" customHeight="1">
      <c r="A54" s="6"/>
      <c r="B54" s="37" t="s">
        <v>27</v>
      </c>
      <c r="C54" s="80"/>
      <c r="D54" s="76"/>
      <c r="E54" s="81"/>
      <c r="F54" s="81"/>
      <c r="G54" s="82"/>
      <c r="H54" s="40"/>
      <c r="I54" s="40"/>
      <c r="J54" s="54"/>
      <c r="K54" s="55"/>
    </row>
    <row r="55" spans="1:11" ht="10.5" customHeight="1">
      <c r="A55" s="6"/>
      <c r="B55" s="36" t="s">
        <v>110</v>
      </c>
      <c r="C55" s="80"/>
      <c r="D55" s="76">
        <v>203</v>
      </c>
      <c r="E55" s="81"/>
      <c r="F55" s="81"/>
      <c r="G55" s="82">
        <v>178</v>
      </c>
      <c r="H55" s="75"/>
      <c r="I55" s="75"/>
      <c r="J55" s="54">
        <f>(D55-G55)/ABS(G55)</f>
        <v>0.1404494382022472</v>
      </c>
      <c r="K55" s="55"/>
    </row>
    <row r="56" spans="1:11" ht="10.5" customHeight="1">
      <c r="A56" s="6"/>
      <c r="B56" s="37" t="s">
        <v>111</v>
      </c>
      <c r="C56" s="80"/>
      <c r="D56" s="76"/>
      <c r="E56" s="81"/>
      <c r="F56" s="81"/>
      <c r="G56" s="82"/>
      <c r="H56" s="75"/>
      <c r="I56" s="75"/>
      <c r="J56" s="54"/>
      <c r="K56" s="55"/>
    </row>
    <row r="57" spans="1:11" ht="10.5" customHeight="1">
      <c r="A57" s="6"/>
      <c r="B57" s="36" t="s">
        <v>112</v>
      </c>
      <c r="C57" s="80"/>
      <c r="D57" s="76">
        <v>159</v>
      </c>
      <c r="E57" s="81"/>
      <c r="F57" s="81"/>
      <c r="G57" s="82">
        <v>160</v>
      </c>
      <c r="H57" s="40"/>
      <c r="I57" s="40"/>
      <c r="J57" s="54">
        <f>(D57-G57)/ABS(G57)</f>
        <v>-0.00625</v>
      </c>
      <c r="K57" s="55"/>
    </row>
    <row r="58" spans="1:11" ht="10.5" customHeight="1">
      <c r="A58" s="6"/>
      <c r="B58" s="37" t="s">
        <v>113</v>
      </c>
      <c r="C58" s="80"/>
      <c r="D58" s="76"/>
      <c r="E58" s="81"/>
      <c r="F58" s="81"/>
      <c r="G58" s="82"/>
      <c r="H58" s="40"/>
      <c r="I58" s="40"/>
      <c r="J58" s="54"/>
      <c r="K58" s="55"/>
    </row>
    <row r="59" spans="1:11" ht="10.5" customHeight="1">
      <c r="A59" s="6"/>
      <c r="B59" s="74" t="s">
        <v>114</v>
      </c>
      <c r="C59" s="80"/>
      <c r="D59" s="103">
        <f>D51+D53+D55+D57</f>
        <v>53418</v>
      </c>
      <c r="E59" s="104"/>
      <c r="F59" s="104"/>
      <c r="G59" s="240">
        <f>G51+G53+G55+G57</f>
        <v>45879</v>
      </c>
      <c r="H59" s="105"/>
      <c r="I59" s="105"/>
      <c r="J59" s="106">
        <f>(D59-G59)/ABS(G59)</f>
        <v>0.16432354672072189</v>
      </c>
      <c r="K59" s="55"/>
    </row>
    <row r="60" spans="1:11" ht="10.5" customHeight="1" thickBot="1">
      <c r="A60" s="8"/>
      <c r="B60" s="111" t="s">
        <v>115</v>
      </c>
      <c r="C60" s="83"/>
      <c r="D60" s="84"/>
      <c r="E60" s="85"/>
      <c r="F60" s="85"/>
      <c r="G60" s="86"/>
      <c r="H60" s="87"/>
      <c r="I60" s="87"/>
      <c r="J60" s="88"/>
      <c r="K60" s="62"/>
    </row>
    <row r="61" spans="1:11" ht="15" customHeight="1" thickTop="1">
      <c r="A61" s="17"/>
      <c r="B61" s="36"/>
      <c r="C61" s="89"/>
      <c r="D61" s="73"/>
      <c r="E61" s="90"/>
      <c r="F61" s="90"/>
      <c r="G61" s="73"/>
      <c r="H61" s="64"/>
      <c r="I61" s="64"/>
      <c r="J61" s="35"/>
      <c r="K61" s="23"/>
    </row>
    <row r="62" spans="1:12" ht="12.75" customHeight="1">
      <c r="A62" s="248" t="s">
        <v>116</v>
      </c>
      <c r="B62" s="248"/>
      <c r="C62" s="248"/>
      <c r="D62" s="248"/>
      <c r="E62" s="248"/>
      <c r="F62" s="248"/>
      <c r="G62" s="248"/>
      <c r="H62" s="248"/>
      <c r="I62" s="248"/>
      <c r="J62" s="248"/>
      <c r="K62" s="248"/>
      <c r="L62" s="248"/>
    </row>
    <row r="63" spans="1:11" ht="9.75" customHeight="1">
      <c r="A63" s="246" t="s">
        <v>117</v>
      </c>
      <c r="B63" s="246"/>
      <c r="C63" s="246"/>
      <c r="D63" s="246"/>
      <c r="E63" s="246"/>
      <c r="F63" s="246"/>
      <c r="G63" s="246"/>
      <c r="H63" s="246"/>
      <c r="I63" s="246"/>
      <c r="J63" s="246"/>
      <c r="K63" s="246"/>
    </row>
    <row r="65" spans="1:256" ht="12.75">
      <c r="A65" s="248"/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  <c r="AO65" s="248"/>
      <c r="AP65" s="248"/>
      <c r="AQ65" s="248"/>
      <c r="AR65" s="248"/>
      <c r="AS65" s="248"/>
      <c r="AT65" s="248"/>
      <c r="AU65" s="248"/>
      <c r="AV65" s="248"/>
      <c r="AW65" s="248"/>
      <c r="AX65" s="248"/>
      <c r="AY65" s="248"/>
      <c r="AZ65" s="248"/>
      <c r="BA65" s="248"/>
      <c r="BB65" s="248"/>
      <c r="BC65" s="248"/>
      <c r="BD65" s="248"/>
      <c r="BE65" s="248"/>
      <c r="BF65" s="248"/>
      <c r="BG65" s="248"/>
      <c r="BH65" s="248"/>
      <c r="BI65" s="248"/>
      <c r="BJ65" s="248"/>
      <c r="BK65" s="248"/>
      <c r="BL65" s="248"/>
      <c r="BM65" s="248"/>
      <c r="BN65" s="248"/>
      <c r="BO65" s="248"/>
      <c r="BP65" s="248"/>
      <c r="BQ65" s="248"/>
      <c r="BR65" s="248"/>
      <c r="BS65" s="248"/>
      <c r="BT65" s="248"/>
      <c r="BU65" s="248"/>
      <c r="BV65" s="248"/>
      <c r="BW65" s="248"/>
      <c r="BX65" s="248"/>
      <c r="BY65" s="248"/>
      <c r="BZ65" s="248"/>
      <c r="CA65" s="248"/>
      <c r="CB65" s="248"/>
      <c r="CC65" s="248"/>
      <c r="CD65" s="248"/>
      <c r="CE65" s="248"/>
      <c r="CF65" s="248"/>
      <c r="CG65" s="248"/>
      <c r="CH65" s="248"/>
      <c r="CI65" s="248"/>
      <c r="CJ65" s="248"/>
      <c r="CK65" s="248"/>
      <c r="CL65" s="248"/>
      <c r="CM65" s="248"/>
      <c r="CN65" s="248"/>
      <c r="CO65" s="248"/>
      <c r="CP65" s="248"/>
      <c r="CQ65" s="248"/>
      <c r="CR65" s="248"/>
      <c r="CS65" s="248"/>
      <c r="CT65" s="248"/>
      <c r="CU65" s="248"/>
      <c r="CV65" s="248"/>
      <c r="CW65" s="248"/>
      <c r="CX65" s="248"/>
      <c r="CY65" s="248"/>
      <c r="CZ65" s="248"/>
      <c r="DA65" s="248"/>
      <c r="DB65" s="248"/>
      <c r="DC65" s="248"/>
      <c r="DD65" s="248"/>
      <c r="DE65" s="248"/>
      <c r="DF65" s="248"/>
      <c r="DG65" s="248"/>
      <c r="DH65" s="248"/>
      <c r="DI65" s="248"/>
      <c r="DJ65" s="248"/>
      <c r="DK65" s="248"/>
      <c r="DL65" s="248"/>
      <c r="DM65" s="248"/>
      <c r="DN65" s="248"/>
      <c r="DO65" s="248"/>
      <c r="DP65" s="248"/>
      <c r="DQ65" s="248"/>
      <c r="DR65" s="248"/>
      <c r="DS65" s="248"/>
      <c r="DT65" s="248"/>
      <c r="DU65" s="248"/>
      <c r="DV65" s="248"/>
      <c r="DW65" s="248"/>
      <c r="DX65" s="248"/>
      <c r="DY65" s="248"/>
      <c r="DZ65" s="248"/>
      <c r="EA65" s="248"/>
      <c r="EB65" s="248"/>
      <c r="EC65" s="248"/>
      <c r="ED65" s="248"/>
      <c r="EE65" s="248"/>
      <c r="EF65" s="248"/>
      <c r="EG65" s="248"/>
      <c r="EH65" s="248"/>
      <c r="EI65" s="248"/>
      <c r="EJ65" s="248"/>
      <c r="EK65" s="248"/>
      <c r="EL65" s="248"/>
      <c r="EM65" s="248"/>
      <c r="EN65" s="248"/>
      <c r="EO65" s="248"/>
      <c r="EP65" s="248"/>
      <c r="EQ65" s="248"/>
      <c r="ER65" s="248"/>
      <c r="ES65" s="248"/>
      <c r="ET65" s="248"/>
      <c r="EU65" s="248"/>
      <c r="EV65" s="248"/>
      <c r="EW65" s="248"/>
      <c r="EX65" s="248"/>
      <c r="EY65" s="248"/>
      <c r="EZ65" s="248"/>
      <c r="FA65" s="248"/>
      <c r="FB65" s="248"/>
      <c r="FC65" s="248"/>
      <c r="FD65" s="248"/>
      <c r="FE65" s="248"/>
      <c r="FF65" s="248"/>
      <c r="FG65" s="248"/>
      <c r="FH65" s="248"/>
      <c r="FI65" s="248"/>
      <c r="FJ65" s="248"/>
      <c r="FK65" s="248"/>
      <c r="FL65" s="248"/>
      <c r="FM65" s="248"/>
      <c r="FN65" s="248"/>
      <c r="FO65" s="248"/>
      <c r="FP65" s="248"/>
      <c r="FQ65" s="248"/>
      <c r="FR65" s="248"/>
      <c r="FS65" s="248"/>
      <c r="FT65" s="248"/>
      <c r="FU65" s="248"/>
      <c r="FV65" s="248"/>
      <c r="FW65" s="248"/>
      <c r="FX65" s="248"/>
      <c r="FY65" s="248"/>
      <c r="FZ65" s="248"/>
      <c r="GA65" s="248"/>
      <c r="GB65" s="248"/>
      <c r="GC65" s="248"/>
      <c r="GD65" s="248"/>
      <c r="GE65" s="248"/>
      <c r="GF65" s="248"/>
      <c r="GG65" s="248"/>
      <c r="GH65" s="248"/>
      <c r="GI65" s="248"/>
      <c r="GJ65" s="248"/>
      <c r="GK65" s="248"/>
      <c r="GL65" s="248"/>
      <c r="GM65" s="248"/>
      <c r="GN65" s="248"/>
      <c r="GO65" s="248"/>
      <c r="GP65" s="248"/>
      <c r="GQ65" s="248"/>
      <c r="GR65" s="248"/>
      <c r="GS65" s="248"/>
      <c r="GT65" s="248"/>
      <c r="GU65" s="248"/>
      <c r="GV65" s="248"/>
      <c r="GW65" s="248"/>
      <c r="GX65" s="248"/>
      <c r="GY65" s="248"/>
      <c r="GZ65" s="248"/>
      <c r="HA65" s="248"/>
      <c r="HB65" s="248"/>
      <c r="HC65" s="248"/>
      <c r="HD65" s="248"/>
      <c r="HE65" s="248"/>
      <c r="HF65" s="248"/>
      <c r="HG65" s="248"/>
      <c r="HH65" s="248"/>
      <c r="HI65" s="248"/>
      <c r="HJ65" s="248"/>
      <c r="HK65" s="248"/>
      <c r="HL65" s="248"/>
      <c r="HM65" s="248"/>
      <c r="HN65" s="248"/>
      <c r="HO65" s="248"/>
      <c r="HP65" s="248"/>
      <c r="HQ65" s="248"/>
      <c r="HR65" s="248"/>
      <c r="HS65" s="248"/>
      <c r="HT65" s="248"/>
      <c r="HU65" s="248"/>
      <c r="HV65" s="248"/>
      <c r="HW65" s="248"/>
      <c r="HX65" s="248"/>
      <c r="HY65" s="248"/>
      <c r="HZ65" s="248"/>
      <c r="IA65" s="248"/>
      <c r="IB65" s="248"/>
      <c r="IC65" s="248"/>
      <c r="ID65" s="248"/>
      <c r="IE65" s="248"/>
      <c r="IF65" s="248"/>
      <c r="IG65" s="248"/>
      <c r="IH65" s="248"/>
      <c r="II65" s="248"/>
      <c r="IJ65" s="248"/>
      <c r="IK65" s="248"/>
      <c r="IL65" s="248"/>
      <c r="IM65" s="248"/>
      <c r="IN65" s="248"/>
      <c r="IO65" s="248"/>
      <c r="IP65" s="248"/>
      <c r="IQ65" s="248"/>
      <c r="IR65" s="248"/>
      <c r="IS65" s="248"/>
      <c r="IT65" s="248"/>
      <c r="IU65" s="248"/>
      <c r="IV65" s="248"/>
    </row>
    <row r="66" spans="1:256" ht="12.75">
      <c r="A66" s="246"/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BR66" s="248"/>
      <c r="BS66" s="248"/>
      <c r="BT66" s="248"/>
      <c r="BU66" s="248"/>
      <c r="BV66" s="248"/>
      <c r="BW66" s="248"/>
      <c r="BX66" s="248"/>
      <c r="BY66" s="248"/>
      <c r="BZ66" s="248"/>
      <c r="CA66" s="248"/>
      <c r="CB66" s="248"/>
      <c r="CC66" s="248"/>
      <c r="CD66" s="248"/>
      <c r="CE66" s="248"/>
      <c r="CF66" s="248"/>
      <c r="CG66" s="248"/>
      <c r="CH66" s="248"/>
      <c r="CI66" s="248"/>
      <c r="CJ66" s="248"/>
      <c r="CK66" s="248"/>
      <c r="CL66" s="248"/>
      <c r="CM66" s="248"/>
      <c r="CN66" s="248"/>
      <c r="CO66" s="248"/>
      <c r="CP66" s="248"/>
      <c r="CQ66" s="248"/>
      <c r="CR66" s="248"/>
      <c r="CS66" s="248"/>
      <c r="CT66" s="248"/>
      <c r="CU66" s="248"/>
      <c r="CV66" s="248"/>
      <c r="CW66" s="248"/>
      <c r="CX66" s="248"/>
      <c r="CY66" s="248"/>
      <c r="CZ66" s="248"/>
      <c r="DA66" s="248"/>
      <c r="DB66" s="248"/>
      <c r="DC66" s="248"/>
      <c r="DD66" s="248"/>
      <c r="DE66" s="248"/>
      <c r="DF66" s="248"/>
      <c r="DG66" s="248"/>
      <c r="DH66" s="248"/>
      <c r="DI66" s="248"/>
      <c r="DJ66" s="248"/>
      <c r="DK66" s="248"/>
      <c r="DL66" s="248"/>
      <c r="DM66" s="248"/>
      <c r="DN66" s="248"/>
      <c r="DO66" s="248"/>
      <c r="DP66" s="248"/>
      <c r="DQ66" s="248"/>
      <c r="DR66" s="248"/>
      <c r="DS66" s="248"/>
      <c r="DT66" s="248"/>
      <c r="DU66" s="248"/>
      <c r="DV66" s="248"/>
      <c r="DW66" s="248"/>
      <c r="DX66" s="248"/>
      <c r="DY66" s="248"/>
      <c r="DZ66" s="248"/>
      <c r="EA66" s="248"/>
      <c r="EB66" s="248"/>
      <c r="EC66" s="248"/>
      <c r="ED66" s="248"/>
      <c r="EE66" s="248"/>
      <c r="EF66" s="248"/>
      <c r="EG66" s="248"/>
      <c r="EH66" s="248"/>
      <c r="EI66" s="248"/>
      <c r="EJ66" s="248"/>
      <c r="EK66" s="248"/>
      <c r="EL66" s="248"/>
      <c r="EM66" s="248"/>
      <c r="EN66" s="248"/>
      <c r="EO66" s="248"/>
      <c r="EP66" s="248"/>
      <c r="EQ66" s="248"/>
      <c r="ER66" s="248"/>
      <c r="ES66" s="248"/>
      <c r="ET66" s="248"/>
      <c r="EU66" s="248"/>
      <c r="EV66" s="248"/>
      <c r="EW66" s="248"/>
      <c r="EX66" s="248"/>
      <c r="EY66" s="248"/>
      <c r="EZ66" s="248"/>
      <c r="FA66" s="248"/>
      <c r="FB66" s="248"/>
      <c r="FC66" s="248"/>
      <c r="FD66" s="248"/>
      <c r="FE66" s="248"/>
      <c r="FF66" s="248"/>
      <c r="FG66" s="248"/>
      <c r="FH66" s="248"/>
      <c r="FI66" s="248"/>
      <c r="FJ66" s="248"/>
      <c r="FK66" s="248"/>
      <c r="FL66" s="248"/>
      <c r="FM66" s="248"/>
      <c r="FN66" s="248"/>
      <c r="FO66" s="248"/>
      <c r="FP66" s="248"/>
      <c r="FQ66" s="248"/>
      <c r="FR66" s="248"/>
      <c r="FS66" s="248"/>
      <c r="FT66" s="248"/>
      <c r="FU66" s="248"/>
      <c r="FV66" s="248"/>
      <c r="FW66" s="248"/>
      <c r="FX66" s="248"/>
      <c r="FY66" s="248"/>
      <c r="FZ66" s="248"/>
      <c r="GA66" s="248"/>
      <c r="GB66" s="248"/>
      <c r="GC66" s="248"/>
      <c r="GD66" s="248"/>
      <c r="GE66" s="248"/>
      <c r="GF66" s="248"/>
      <c r="GG66" s="248"/>
      <c r="GH66" s="248"/>
      <c r="GI66" s="248"/>
      <c r="GJ66" s="248"/>
      <c r="GK66" s="248"/>
      <c r="GL66" s="248"/>
      <c r="GM66" s="248"/>
      <c r="GN66" s="248"/>
      <c r="GO66" s="248"/>
      <c r="GP66" s="248"/>
      <c r="GQ66" s="248"/>
      <c r="GR66" s="248"/>
      <c r="GS66" s="248"/>
      <c r="GT66" s="248"/>
      <c r="GU66" s="248"/>
      <c r="GV66" s="248"/>
      <c r="GW66" s="248"/>
      <c r="GX66" s="248"/>
      <c r="GY66" s="248"/>
      <c r="GZ66" s="248"/>
      <c r="HA66" s="248"/>
      <c r="HB66" s="248"/>
      <c r="HC66" s="248"/>
      <c r="HD66" s="248"/>
      <c r="HE66" s="248"/>
      <c r="HF66" s="248"/>
      <c r="HG66" s="248"/>
      <c r="HH66" s="248"/>
      <c r="HI66" s="248"/>
      <c r="HJ66" s="248"/>
      <c r="HK66" s="248"/>
      <c r="HL66" s="248"/>
      <c r="HM66" s="248"/>
      <c r="HN66" s="248"/>
      <c r="HO66" s="248"/>
      <c r="HP66" s="248"/>
      <c r="HQ66" s="248"/>
      <c r="HR66" s="248"/>
      <c r="HS66" s="248"/>
      <c r="HT66" s="248"/>
      <c r="HU66" s="248"/>
      <c r="HV66" s="248"/>
      <c r="HW66" s="248"/>
      <c r="HX66" s="248"/>
      <c r="HY66" s="248"/>
      <c r="HZ66" s="248"/>
      <c r="IA66" s="248"/>
      <c r="IB66" s="248"/>
      <c r="IC66" s="248"/>
      <c r="ID66" s="248"/>
      <c r="IE66" s="248"/>
      <c r="IF66" s="248"/>
      <c r="IG66" s="248"/>
      <c r="IH66" s="248"/>
      <c r="II66" s="248"/>
      <c r="IJ66" s="248"/>
      <c r="IK66" s="248"/>
      <c r="IL66" s="248"/>
      <c r="IM66" s="248"/>
      <c r="IN66" s="248"/>
      <c r="IO66" s="248"/>
      <c r="IP66" s="248"/>
      <c r="IQ66" s="248"/>
      <c r="IR66" s="248"/>
      <c r="IS66" s="248"/>
      <c r="IT66" s="248"/>
      <c r="IU66" s="248"/>
      <c r="IV66" s="248"/>
    </row>
  </sheetData>
  <mergeCells count="47">
    <mergeCell ref="IS66:IV66"/>
    <mergeCell ref="GW66:HH66"/>
    <mergeCell ref="HI66:HT66"/>
    <mergeCell ref="HU66:IF66"/>
    <mergeCell ref="IG66:IR66"/>
    <mergeCell ref="FA66:FL66"/>
    <mergeCell ref="FM66:FX66"/>
    <mergeCell ref="FY66:GJ66"/>
    <mergeCell ref="GK66:GV66"/>
    <mergeCell ref="DE66:DP66"/>
    <mergeCell ref="DQ66:EB66"/>
    <mergeCell ref="EC66:EN66"/>
    <mergeCell ref="EO66:EZ66"/>
    <mergeCell ref="IS65:IV65"/>
    <mergeCell ref="A66:L66"/>
    <mergeCell ref="M66:X66"/>
    <mergeCell ref="Y66:AJ66"/>
    <mergeCell ref="AK66:AV66"/>
    <mergeCell ref="AW66:BH66"/>
    <mergeCell ref="BI66:BT66"/>
    <mergeCell ref="BU66:CF66"/>
    <mergeCell ref="CG66:CR66"/>
    <mergeCell ref="CS66:DD66"/>
    <mergeCell ref="GW65:HH65"/>
    <mergeCell ref="HI65:HT65"/>
    <mergeCell ref="HU65:IF65"/>
    <mergeCell ref="IG65:IR65"/>
    <mergeCell ref="FA65:FL65"/>
    <mergeCell ref="FM65:FX65"/>
    <mergeCell ref="FY65:GJ65"/>
    <mergeCell ref="GK65:GV65"/>
    <mergeCell ref="DE65:DP65"/>
    <mergeCell ref="DQ65:EB65"/>
    <mergeCell ref="EC65:EN65"/>
    <mergeCell ref="EO65:EZ65"/>
    <mergeCell ref="BI65:BT65"/>
    <mergeCell ref="BU65:CF65"/>
    <mergeCell ref="CG65:CR65"/>
    <mergeCell ref="CS65:DD65"/>
    <mergeCell ref="M65:X65"/>
    <mergeCell ref="Y65:AJ65"/>
    <mergeCell ref="AK65:AV65"/>
    <mergeCell ref="AW65:BH65"/>
    <mergeCell ref="A63:K63"/>
    <mergeCell ref="B4:J4"/>
    <mergeCell ref="A62:L62"/>
    <mergeCell ref="A65:L65"/>
  </mergeCells>
  <printOptions/>
  <pageMargins left="0.5511811023622047" right="0.35433070866141736" top="0.5905511811023623" bottom="0.1968503937007874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E7">
      <selection activeCell="J16" sqref="J16"/>
    </sheetView>
  </sheetViews>
  <sheetFormatPr defaultColWidth="8.88671875" defaultRowHeight="15"/>
  <cols>
    <col min="1" max="1" width="0.9921875" style="176" customWidth="1"/>
    <col min="2" max="2" width="1.33203125" style="176" customWidth="1"/>
    <col min="3" max="5" width="8.77734375" style="176" customWidth="1"/>
    <col min="6" max="17" width="7.77734375" style="176" customWidth="1"/>
    <col min="18" max="16384" width="8.88671875" style="176" customWidth="1"/>
  </cols>
  <sheetData>
    <row r="1" spans="1:17" s="2" customFormat="1" ht="21" customHeight="1">
      <c r="A1" s="249" t="s">
        <v>123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</row>
    <row r="2" spans="1:17" s="2" customFormat="1" ht="15" customHeight="1">
      <c r="A2" s="250" t="s">
        <v>124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</row>
    <row r="3" spans="1:17" s="2" customFormat="1" ht="15" customHeight="1">
      <c r="A3" s="251" t="s">
        <v>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</row>
    <row r="4" spans="1:17" s="2" customFormat="1" ht="15" customHeight="1">
      <c r="A4" s="247" t="s">
        <v>45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</row>
    <row r="5" s="2" customFormat="1" ht="13.5" thickBot="1"/>
    <row r="6" spans="1:17" s="121" customFormat="1" ht="31.5" customHeight="1" thickBot="1" thickTop="1">
      <c r="A6" s="118" t="s">
        <v>46</v>
      </c>
      <c r="B6" s="252" t="s">
        <v>47</v>
      </c>
      <c r="C6" s="252"/>
      <c r="D6" s="252"/>
      <c r="E6" s="252"/>
      <c r="F6" s="252"/>
      <c r="G6" s="252"/>
      <c r="H6" s="252"/>
      <c r="I6" s="119"/>
      <c r="J6" s="119"/>
      <c r="K6" s="119"/>
      <c r="L6" s="119"/>
      <c r="M6" s="119"/>
      <c r="N6" s="119"/>
      <c r="O6" s="119"/>
      <c r="P6" s="119"/>
      <c r="Q6" s="120"/>
    </row>
    <row r="7" spans="1:17" s="123" customFormat="1" ht="25.5" customHeight="1" thickTop="1">
      <c r="A7" s="122"/>
      <c r="B7" s="75"/>
      <c r="C7" s="75"/>
      <c r="D7" s="75"/>
      <c r="E7" s="75"/>
      <c r="F7" s="253" t="s">
        <v>48</v>
      </c>
      <c r="G7" s="254"/>
      <c r="H7" s="255"/>
      <c r="I7" s="256" t="s">
        <v>49</v>
      </c>
      <c r="J7" s="257"/>
      <c r="K7" s="257"/>
      <c r="L7" s="257"/>
      <c r="M7" s="257"/>
      <c r="N7" s="257"/>
      <c r="O7" s="257"/>
      <c r="P7" s="257"/>
      <c r="Q7" s="258"/>
    </row>
    <row r="8" spans="1:17" s="123" customFormat="1" ht="45.75" customHeight="1">
      <c r="A8" s="122"/>
      <c r="B8" s="75"/>
      <c r="C8" s="75"/>
      <c r="D8" s="75"/>
      <c r="E8" s="75"/>
      <c r="F8" s="259" t="s">
        <v>125</v>
      </c>
      <c r="G8" s="261" t="s">
        <v>126</v>
      </c>
      <c r="H8" s="263" t="s">
        <v>50</v>
      </c>
      <c r="I8" s="265">
        <v>2006</v>
      </c>
      <c r="J8" s="266"/>
      <c r="K8" s="267"/>
      <c r="L8" s="268">
        <v>2005</v>
      </c>
      <c r="M8" s="269"/>
      <c r="N8" s="270"/>
      <c r="O8" s="271" t="s">
        <v>51</v>
      </c>
      <c r="P8" s="272"/>
      <c r="Q8" s="242"/>
    </row>
    <row r="9" spans="1:17" s="129" customFormat="1" ht="15.75" customHeight="1">
      <c r="A9" s="124"/>
      <c r="B9" s="75"/>
      <c r="C9" s="75"/>
      <c r="D9" s="75"/>
      <c r="E9" s="75"/>
      <c r="F9" s="260"/>
      <c r="G9" s="262"/>
      <c r="H9" s="264"/>
      <c r="I9" s="125" t="s">
        <v>52</v>
      </c>
      <c r="J9" s="126" t="s">
        <v>53</v>
      </c>
      <c r="K9" s="126" t="s">
        <v>54</v>
      </c>
      <c r="L9" s="126" t="s">
        <v>52</v>
      </c>
      <c r="M9" s="126" t="s">
        <v>53</v>
      </c>
      <c r="N9" s="126" t="s">
        <v>54</v>
      </c>
      <c r="O9" s="127" t="s">
        <v>52</v>
      </c>
      <c r="P9" s="126" t="s">
        <v>53</v>
      </c>
      <c r="Q9" s="128" t="s">
        <v>54</v>
      </c>
    </row>
    <row r="10" spans="1:17" s="129" customFormat="1" ht="9.75" customHeight="1">
      <c r="A10" s="124"/>
      <c r="B10" s="75"/>
      <c r="C10" s="75"/>
      <c r="D10" s="75"/>
      <c r="E10" s="75"/>
      <c r="F10" s="130"/>
      <c r="G10" s="131"/>
      <c r="H10" s="132"/>
      <c r="I10" s="133" t="s">
        <v>55</v>
      </c>
      <c r="J10" s="131" t="s">
        <v>56</v>
      </c>
      <c r="K10" s="131" t="s">
        <v>57</v>
      </c>
      <c r="L10" s="131" t="s">
        <v>55</v>
      </c>
      <c r="M10" s="131" t="s">
        <v>56</v>
      </c>
      <c r="N10" s="131" t="s">
        <v>57</v>
      </c>
      <c r="O10" s="134" t="s">
        <v>55</v>
      </c>
      <c r="P10" s="131" t="s">
        <v>56</v>
      </c>
      <c r="Q10" s="135" t="s">
        <v>57</v>
      </c>
    </row>
    <row r="11" spans="1:17" s="129" customFormat="1" ht="9.75" customHeight="1">
      <c r="A11" s="124"/>
      <c r="B11" s="136" t="s">
        <v>58</v>
      </c>
      <c r="C11" s="75"/>
      <c r="D11" s="75"/>
      <c r="E11" s="75"/>
      <c r="F11" s="130"/>
      <c r="G11" s="131"/>
      <c r="H11" s="132"/>
      <c r="I11" s="133" t="s">
        <v>59</v>
      </c>
      <c r="J11" s="131" t="s">
        <v>59</v>
      </c>
      <c r="K11" s="131" t="s">
        <v>59</v>
      </c>
      <c r="L11" s="131" t="s">
        <v>59</v>
      </c>
      <c r="M11" s="131" t="s">
        <v>59</v>
      </c>
      <c r="N11" s="131" t="s">
        <v>59</v>
      </c>
      <c r="O11" s="134"/>
      <c r="P11" s="131"/>
      <c r="Q11" s="135"/>
    </row>
    <row r="12" spans="1:17" s="129" customFormat="1" ht="9.75" customHeight="1">
      <c r="A12" s="137"/>
      <c r="B12" s="138" t="s">
        <v>60</v>
      </c>
      <c r="C12" s="138"/>
      <c r="D12" s="138"/>
      <c r="E12" s="138"/>
      <c r="F12" s="139"/>
      <c r="G12" s="140"/>
      <c r="H12" s="141"/>
      <c r="I12" s="142" t="s">
        <v>61</v>
      </c>
      <c r="J12" s="143" t="s">
        <v>61</v>
      </c>
      <c r="K12" s="143" t="s">
        <v>61</v>
      </c>
      <c r="L12" s="143" t="s">
        <v>61</v>
      </c>
      <c r="M12" s="143" t="s">
        <v>61</v>
      </c>
      <c r="N12" s="143" t="s">
        <v>61</v>
      </c>
      <c r="O12" s="144"/>
      <c r="P12" s="143"/>
      <c r="Q12" s="145"/>
    </row>
    <row r="13" spans="1:17" s="129" customFormat="1" ht="9.75" customHeight="1">
      <c r="A13" s="124"/>
      <c r="B13" s="75"/>
      <c r="C13" s="75"/>
      <c r="D13" s="75"/>
      <c r="E13" s="75"/>
      <c r="F13" s="146"/>
      <c r="G13" s="147"/>
      <c r="H13" s="132"/>
      <c r="I13" s="133"/>
      <c r="J13" s="134"/>
      <c r="K13" s="131"/>
      <c r="L13" s="131"/>
      <c r="M13" s="134"/>
      <c r="N13" s="131"/>
      <c r="O13" s="134"/>
      <c r="P13" s="134"/>
      <c r="Q13" s="135"/>
    </row>
    <row r="14" spans="1:17" s="129" customFormat="1" ht="9.75" customHeight="1">
      <c r="A14" s="124"/>
      <c r="B14" s="136" t="s">
        <v>62</v>
      </c>
      <c r="C14" s="75"/>
      <c r="D14" s="75"/>
      <c r="E14" s="75"/>
      <c r="F14" s="148">
        <v>6065607</v>
      </c>
      <c r="G14" s="236">
        <v>5780934</v>
      </c>
      <c r="H14" s="238">
        <f>+F14/G14-1</f>
        <v>0.04924342675422344</v>
      </c>
      <c r="I14" s="151">
        <v>11846</v>
      </c>
      <c r="J14" s="149">
        <v>57795</v>
      </c>
      <c r="K14" s="236">
        <f>+I14+J14</f>
        <v>69641</v>
      </c>
      <c r="L14" s="152">
        <v>14850</v>
      </c>
      <c r="M14" s="149">
        <v>51623</v>
      </c>
      <c r="N14" s="149">
        <f>+L14+M14</f>
        <v>66473</v>
      </c>
      <c r="O14" s="153">
        <f>+I14/L14-1</f>
        <v>-0.2022895622895623</v>
      </c>
      <c r="P14" s="153">
        <f>+J14/M14-1</f>
        <v>0.11955911124886187</v>
      </c>
      <c r="Q14" s="154">
        <f>+K14/N14-1</f>
        <v>0.04765844779083239</v>
      </c>
    </row>
    <row r="15" spans="1:17" s="129" customFormat="1" ht="9.75" customHeight="1">
      <c r="A15" s="124"/>
      <c r="B15" s="75" t="s">
        <v>63</v>
      </c>
      <c r="C15" s="75"/>
      <c r="D15" s="75"/>
      <c r="E15" s="75"/>
      <c r="F15" s="155"/>
      <c r="G15" s="237"/>
      <c r="H15" s="238"/>
      <c r="I15" s="156"/>
      <c r="J15" s="157"/>
      <c r="K15" s="236"/>
      <c r="L15" s="158"/>
      <c r="M15" s="157"/>
      <c r="N15" s="149"/>
      <c r="O15" s="153"/>
      <c r="P15" s="157"/>
      <c r="Q15" s="159"/>
    </row>
    <row r="16" spans="1:17" s="129" customFormat="1" ht="9.75" customHeight="1">
      <c r="A16" s="124"/>
      <c r="B16" s="136" t="s">
        <v>64</v>
      </c>
      <c r="C16" s="75"/>
      <c r="D16" s="75"/>
      <c r="E16" s="75"/>
      <c r="F16" s="155">
        <v>1080070</v>
      </c>
      <c r="G16" s="237">
        <v>859509</v>
      </c>
      <c r="H16" s="238">
        <f>+F16/G16-1</f>
        <v>0.25661278706796553</v>
      </c>
      <c r="I16" s="151">
        <v>25762</v>
      </c>
      <c r="J16" s="149">
        <v>17280</v>
      </c>
      <c r="K16" s="236">
        <f>+I16+J16</f>
        <v>43042</v>
      </c>
      <c r="L16" s="152">
        <v>16864</v>
      </c>
      <c r="M16" s="149">
        <v>13295</v>
      </c>
      <c r="N16" s="149">
        <f aca="true" t="shared" si="0" ref="N16:N25">+L16+M16</f>
        <v>30159</v>
      </c>
      <c r="O16" s="153">
        <f>+I16/L16-1</f>
        <v>0.5276328273244781</v>
      </c>
      <c r="P16" s="153">
        <f>+J16/M16-1</f>
        <v>0.29973674313651744</v>
      </c>
      <c r="Q16" s="154">
        <f>+K16/N16-1</f>
        <v>0.42716933585331085</v>
      </c>
    </row>
    <row r="17" spans="1:17" s="129" customFormat="1" ht="9.75" customHeight="1">
      <c r="A17" s="124"/>
      <c r="B17" s="75" t="s">
        <v>65</v>
      </c>
      <c r="C17" s="75"/>
      <c r="D17" s="75"/>
      <c r="E17" s="75"/>
      <c r="F17" s="155"/>
      <c r="G17" s="237"/>
      <c r="H17" s="238"/>
      <c r="I17" s="156"/>
      <c r="J17" s="157"/>
      <c r="K17" s="236"/>
      <c r="L17" s="158"/>
      <c r="M17" s="157"/>
      <c r="N17" s="149"/>
      <c r="O17" s="153"/>
      <c r="P17" s="157"/>
      <c r="Q17" s="159"/>
    </row>
    <row r="18" spans="1:17" s="129" customFormat="1" ht="9.75" customHeight="1">
      <c r="A18" s="124"/>
      <c r="B18" s="136" t="s">
        <v>66</v>
      </c>
      <c r="C18" s="75"/>
      <c r="D18" s="75"/>
      <c r="E18" s="75"/>
      <c r="F18" s="155">
        <v>214130</v>
      </c>
      <c r="G18" s="237">
        <v>219926</v>
      </c>
      <c r="H18" s="238">
        <f>+F18/G18-1</f>
        <v>-0.026354319180087793</v>
      </c>
      <c r="I18" s="151">
        <v>0</v>
      </c>
      <c r="J18" s="149">
        <v>1155</v>
      </c>
      <c r="K18" s="236">
        <f>+I18+J18</f>
        <v>1155</v>
      </c>
      <c r="L18" s="152">
        <v>0</v>
      </c>
      <c r="M18" s="149">
        <v>1052</v>
      </c>
      <c r="N18" s="149">
        <f t="shared" si="0"/>
        <v>1052</v>
      </c>
      <c r="O18" s="153" t="s">
        <v>118</v>
      </c>
      <c r="P18" s="153">
        <f>+J18/M18-1</f>
        <v>0.09790874524714832</v>
      </c>
      <c r="Q18" s="154">
        <f>+K18/N18-1</f>
        <v>0.09790874524714832</v>
      </c>
    </row>
    <row r="19" spans="1:17" s="129" customFormat="1" ht="9.75" customHeight="1">
      <c r="A19" s="124"/>
      <c r="B19" s="75" t="s">
        <v>67</v>
      </c>
      <c r="C19" s="75"/>
      <c r="D19" s="75"/>
      <c r="E19" s="75"/>
      <c r="F19" s="155"/>
      <c r="G19" s="237"/>
      <c r="H19" s="238"/>
      <c r="I19" s="156"/>
      <c r="J19" s="157"/>
      <c r="K19" s="236"/>
      <c r="L19" s="158"/>
      <c r="M19" s="157"/>
      <c r="N19" s="149"/>
      <c r="O19" s="153"/>
      <c r="P19" s="157"/>
      <c r="Q19" s="159"/>
    </row>
    <row r="20" spans="1:17" s="129" customFormat="1" ht="9.75" customHeight="1">
      <c r="A20" s="124"/>
      <c r="B20" s="136" t="s">
        <v>28</v>
      </c>
      <c r="C20" s="75"/>
      <c r="D20" s="75"/>
      <c r="E20" s="75"/>
      <c r="F20" s="155">
        <v>296387</v>
      </c>
      <c r="G20" s="237">
        <v>288254</v>
      </c>
      <c r="H20" s="238">
        <f>+F20/G20-1</f>
        <v>0.028214699535826115</v>
      </c>
      <c r="I20" s="151">
        <v>6235</v>
      </c>
      <c r="J20" s="149">
        <v>13248</v>
      </c>
      <c r="K20" s="236">
        <f>+I20+J20</f>
        <v>19483</v>
      </c>
      <c r="L20" s="152">
        <v>5483</v>
      </c>
      <c r="M20" s="149">
        <v>12520</v>
      </c>
      <c r="N20" s="149">
        <f t="shared" si="0"/>
        <v>18003</v>
      </c>
      <c r="O20" s="153">
        <f>+I20/L20-1</f>
        <v>0.1371511946014956</v>
      </c>
      <c r="P20" s="153">
        <f>+J20/M20-1</f>
        <v>0.058146964856230055</v>
      </c>
      <c r="Q20" s="154">
        <f>+K20/N20-1</f>
        <v>0.08220852080208862</v>
      </c>
    </row>
    <row r="21" spans="1:17" s="129" customFormat="1" ht="9.75" customHeight="1">
      <c r="A21" s="124"/>
      <c r="B21" s="75" t="s">
        <v>68</v>
      </c>
      <c r="C21" s="160"/>
      <c r="D21" s="160"/>
      <c r="E21" s="160"/>
      <c r="F21" s="155"/>
      <c r="G21" s="237"/>
      <c r="H21" s="238"/>
      <c r="I21" s="156"/>
      <c r="J21" s="149"/>
      <c r="K21" s="236"/>
      <c r="L21" s="158"/>
      <c r="M21" s="149"/>
      <c r="N21" s="149"/>
      <c r="O21" s="153"/>
      <c r="P21" s="149"/>
      <c r="Q21" s="159"/>
    </row>
    <row r="22" spans="1:17" s="129" customFormat="1" ht="9.75" customHeight="1">
      <c r="A22" s="124"/>
      <c r="B22" s="136" t="s">
        <v>29</v>
      </c>
      <c r="C22" s="75"/>
      <c r="D22" s="75"/>
      <c r="E22" s="75"/>
      <c r="F22" s="155">
        <v>15798</v>
      </c>
      <c r="G22" s="237">
        <v>15406</v>
      </c>
      <c r="H22" s="238">
        <f>+F22/G22-1</f>
        <v>0.025444631961573316</v>
      </c>
      <c r="I22" s="151">
        <v>3</v>
      </c>
      <c r="J22" s="149">
        <v>1361</v>
      </c>
      <c r="K22" s="236">
        <f>+I22+J22</f>
        <v>1364</v>
      </c>
      <c r="L22" s="152">
        <v>6</v>
      </c>
      <c r="M22" s="149">
        <v>1290</v>
      </c>
      <c r="N22" s="149">
        <f t="shared" si="0"/>
        <v>1296</v>
      </c>
      <c r="O22" s="153">
        <f>+I22/L22-1</f>
        <v>-0.5</v>
      </c>
      <c r="P22" s="153">
        <f>+J22/M22-1</f>
        <v>0.055038759689922445</v>
      </c>
      <c r="Q22" s="154">
        <f>+K22/N22-1</f>
        <v>0.05246913580246915</v>
      </c>
    </row>
    <row r="23" spans="1:17" s="129" customFormat="1" ht="9.75" customHeight="1">
      <c r="A23" s="124"/>
      <c r="B23" s="75" t="s">
        <v>69</v>
      </c>
      <c r="C23" s="75"/>
      <c r="D23" s="75"/>
      <c r="E23" s="75"/>
      <c r="F23" s="155"/>
      <c r="G23" s="237"/>
      <c r="H23" s="238"/>
      <c r="I23" s="156"/>
      <c r="J23" s="157"/>
      <c r="K23" s="236"/>
      <c r="L23" s="158"/>
      <c r="M23" s="157"/>
      <c r="N23" s="149"/>
      <c r="O23" s="153"/>
      <c r="P23" s="157"/>
      <c r="Q23" s="159"/>
    </row>
    <row r="24" spans="1:17" s="129" customFormat="1" ht="9.75" customHeight="1">
      <c r="A24" s="124"/>
      <c r="B24" s="75"/>
      <c r="C24" s="75"/>
      <c r="D24" s="75"/>
      <c r="E24" s="75"/>
      <c r="F24" s="148"/>
      <c r="G24" s="236"/>
      <c r="H24" s="238"/>
      <c r="I24" s="161"/>
      <c r="J24" s="162"/>
      <c r="K24" s="236"/>
      <c r="L24" s="163"/>
      <c r="M24" s="162"/>
      <c r="N24" s="149"/>
      <c r="O24" s="153"/>
      <c r="P24" s="162"/>
      <c r="Q24" s="159"/>
    </row>
    <row r="25" spans="1:17" s="129" customFormat="1" ht="9.75" customHeight="1">
      <c r="A25" s="124"/>
      <c r="B25" s="136" t="s">
        <v>11</v>
      </c>
      <c r="C25" s="75"/>
      <c r="D25" s="75"/>
      <c r="E25" s="75"/>
      <c r="F25" s="148">
        <f>+F14+F16+F18+F20+F22</f>
        <v>7671992</v>
      </c>
      <c r="G25" s="236">
        <f>+G14+G16+G18+G20+G22</f>
        <v>7164029</v>
      </c>
      <c r="H25" s="238">
        <f>+F25/G25-1</f>
        <v>0.07090465435022675</v>
      </c>
      <c r="I25" s="164">
        <f>SUM(I14:I22)</f>
        <v>43846</v>
      </c>
      <c r="J25" s="149">
        <f>SUM(J14:J22)</f>
        <v>90839</v>
      </c>
      <c r="K25" s="239">
        <f>SUM(K14:K22)</f>
        <v>134685</v>
      </c>
      <c r="L25" s="149">
        <f>+L14+L16+L18+L20+L22</f>
        <v>37203</v>
      </c>
      <c r="M25" s="149">
        <f>+M14+M16+M18+M20+M22</f>
        <v>79780</v>
      </c>
      <c r="N25" s="149">
        <f t="shared" si="0"/>
        <v>116983</v>
      </c>
      <c r="O25" s="153">
        <f>+I25/L25-1</f>
        <v>0.17856086874714405</v>
      </c>
      <c r="P25" s="153">
        <f>+J25/M25-1</f>
        <v>0.1386187014289295</v>
      </c>
      <c r="Q25" s="154">
        <f>+K25/N25-1</f>
        <v>0.15132113213030962</v>
      </c>
    </row>
    <row r="26" spans="1:17" s="129" customFormat="1" ht="9.75" customHeight="1">
      <c r="A26" s="124"/>
      <c r="B26" s="75" t="s">
        <v>57</v>
      </c>
      <c r="C26" s="75"/>
      <c r="D26" s="75"/>
      <c r="E26" s="75"/>
      <c r="F26" s="165"/>
      <c r="G26" s="152"/>
      <c r="H26" s="166"/>
      <c r="I26" s="156"/>
      <c r="J26" s="157"/>
      <c r="K26" s="158"/>
      <c r="L26" s="158"/>
      <c r="M26" s="157"/>
      <c r="N26" s="158"/>
      <c r="O26" s="157"/>
      <c r="P26" s="157"/>
      <c r="Q26" s="167"/>
    </row>
    <row r="27" spans="1:17" s="129" customFormat="1" ht="9.75" customHeight="1" thickBot="1">
      <c r="A27" s="168"/>
      <c r="B27" s="57"/>
      <c r="C27" s="57"/>
      <c r="D27" s="57"/>
      <c r="E27" s="57"/>
      <c r="F27" s="169"/>
      <c r="G27" s="170"/>
      <c r="H27" s="171"/>
      <c r="I27" s="172"/>
      <c r="J27" s="173"/>
      <c r="K27" s="174"/>
      <c r="L27" s="174"/>
      <c r="M27" s="173"/>
      <c r="N27" s="174"/>
      <c r="O27" s="173"/>
      <c r="P27" s="173"/>
      <c r="Q27" s="175"/>
    </row>
    <row r="28" spans="1:17" s="129" customFormat="1" ht="15" customHeight="1" thickBot="1" thickTop="1">
      <c r="A28" s="75"/>
      <c r="B28" s="75"/>
      <c r="C28" s="75"/>
      <c r="D28" s="75"/>
      <c r="E28" s="75"/>
      <c r="F28" s="233"/>
      <c r="G28" s="233"/>
      <c r="H28" s="75"/>
      <c r="I28" s="75"/>
      <c r="J28" s="75"/>
      <c r="K28" s="75"/>
      <c r="L28" s="75"/>
      <c r="M28" s="75"/>
      <c r="N28" s="75"/>
      <c r="O28" s="75"/>
      <c r="P28" s="75"/>
      <c r="Q28" s="75"/>
    </row>
    <row r="29" spans="1:15" ht="9.75" customHeight="1" hidden="1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s="180" customFormat="1" ht="31.5" customHeight="1" thickBot="1" thickTop="1">
      <c r="A30" s="177"/>
      <c r="B30" s="243" t="s">
        <v>70</v>
      </c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178"/>
      <c r="N30" s="178"/>
      <c r="O30" s="179"/>
    </row>
    <row r="31" spans="1:15" s="180" customFormat="1" ht="12.75" customHeight="1" thickTop="1">
      <c r="A31" s="124"/>
      <c r="B31" s="75"/>
      <c r="C31" s="75"/>
      <c r="D31" s="75"/>
      <c r="E31" s="181"/>
      <c r="F31" s="244" t="s">
        <v>30</v>
      </c>
      <c r="G31" s="245"/>
      <c r="H31" s="245"/>
      <c r="I31" s="245"/>
      <c r="J31" s="273"/>
      <c r="K31" s="274" t="s">
        <v>31</v>
      </c>
      <c r="L31" s="245"/>
      <c r="M31" s="245"/>
      <c r="N31" s="245"/>
      <c r="O31" s="275"/>
    </row>
    <row r="32" spans="1:15" s="180" customFormat="1" ht="12.75" customHeight="1">
      <c r="A32" s="124"/>
      <c r="B32" s="75"/>
      <c r="C32" s="75"/>
      <c r="D32" s="75"/>
      <c r="E32" s="181"/>
      <c r="F32" s="276" t="s">
        <v>71</v>
      </c>
      <c r="G32" s="277"/>
      <c r="H32" s="277"/>
      <c r="I32" s="277"/>
      <c r="J32" s="278"/>
      <c r="K32" s="279" t="s">
        <v>72</v>
      </c>
      <c r="L32" s="277"/>
      <c r="M32" s="277"/>
      <c r="N32" s="277"/>
      <c r="O32" s="280"/>
    </row>
    <row r="33" spans="1:15" s="180" customFormat="1" ht="53.25" customHeight="1">
      <c r="A33" s="124"/>
      <c r="B33" s="75"/>
      <c r="C33" s="75"/>
      <c r="D33" s="75"/>
      <c r="E33" s="75"/>
      <c r="F33" s="281">
        <v>2006</v>
      </c>
      <c r="G33" s="282"/>
      <c r="H33" s="283"/>
      <c r="I33" s="241">
        <v>2005</v>
      </c>
      <c r="J33" s="183" t="s">
        <v>50</v>
      </c>
      <c r="K33" s="284">
        <v>2006</v>
      </c>
      <c r="L33" s="269"/>
      <c r="M33" s="270"/>
      <c r="N33" s="241">
        <v>2005</v>
      </c>
      <c r="O33" s="184" t="s">
        <v>50</v>
      </c>
    </row>
    <row r="34" spans="1:15" s="180" customFormat="1" ht="15" customHeight="1">
      <c r="A34" s="124"/>
      <c r="B34" s="75"/>
      <c r="C34" s="75"/>
      <c r="D34" s="75"/>
      <c r="E34" s="181"/>
      <c r="F34" s="185"/>
      <c r="G34" s="186"/>
      <c r="H34" s="187"/>
      <c r="I34" s="188"/>
      <c r="J34" s="132"/>
      <c r="K34" s="189" t="s">
        <v>73</v>
      </c>
      <c r="L34" s="190" t="s">
        <v>73</v>
      </c>
      <c r="M34" s="126" t="s">
        <v>74</v>
      </c>
      <c r="N34" s="127" t="s">
        <v>74</v>
      </c>
      <c r="O34" s="182"/>
    </row>
    <row r="35" spans="1:15" s="180" customFormat="1" ht="9.75" customHeight="1">
      <c r="A35" s="124"/>
      <c r="B35" s="75"/>
      <c r="C35" s="75"/>
      <c r="D35" s="75"/>
      <c r="E35" s="181"/>
      <c r="F35" s="191"/>
      <c r="G35" s="134"/>
      <c r="H35" s="131"/>
      <c r="I35" s="131"/>
      <c r="J35" s="132"/>
      <c r="K35" s="189" t="s">
        <v>75</v>
      </c>
      <c r="L35" s="190" t="s">
        <v>76</v>
      </c>
      <c r="M35" s="190" t="s">
        <v>77</v>
      </c>
      <c r="N35" s="192" t="s">
        <v>77</v>
      </c>
      <c r="O35" s="182"/>
    </row>
    <row r="36" spans="1:15" s="180" customFormat="1" ht="9.75" customHeight="1">
      <c r="A36" s="124"/>
      <c r="B36" s="75"/>
      <c r="C36" s="75"/>
      <c r="D36" s="75"/>
      <c r="E36" s="181"/>
      <c r="F36" s="191"/>
      <c r="G36" s="134"/>
      <c r="H36" s="131"/>
      <c r="I36" s="131"/>
      <c r="J36" s="132"/>
      <c r="K36" s="133"/>
      <c r="L36" s="190" t="s">
        <v>78</v>
      </c>
      <c r="M36" s="131"/>
      <c r="N36" s="134"/>
      <c r="O36" s="182"/>
    </row>
    <row r="37" spans="1:15" s="180" customFormat="1" ht="9.75" customHeight="1">
      <c r="A37" s="124"/>
      <c r="B37" s="75"/>
      <c r="C37" s="75"/>
      <c r="D37" s="75"/>
      <c r="E37" s="181"/>
      <c r="F37" s="191"/>
      <c r="G37" s="134"/>
      <c r="H37" s="131"/>
      <c r="I37" s="131"/>
      <c r="J37" s="132"/>
      <c r="K37" s="133" t="s">
        <v>79</v>
      </c>
      <c r="L37" s="131" t="s">
        <v>80</v>
      </c>
      <c r="M37" s="131"/>
      <c r="N37" s="134"/>
      <c r="O37" s="182"/>
    </row>
    <row r="38" spans="1:15" s="180" customFormat="1" ht="9.75" customHeight="1">
      <c r="A38" s="124"/>
      <c r="B38" s="75"/>
      <c r="C38" s="75"/>
      <c r="D38" s="75"/>
      <c r="E38" s="181"/>
      <c r="F38" s="191"/>
      <c r="G38" s="193"/>
      <c r="H38" s="131"/>
      <c r="I38" s="131"/>
      <c r="J38" s="132"/>
      <c r="K38" s="133" t="s">
        <v>81</v>
      </c>
      <c r="L38" s="131" t="s">
        <v>82</v>
      </c>
      <c r="M38" s="131"/>
      <c r="N38" s="134"/>
      <c r="O38" s="182"/>
    </row>
    <row r="39" spans="1:15" s="180" customFormat="1" ht="9.75" customHeight="1">
      <c r="A39" s="124"/>
      <c r="B39" s="75"/>
      <c r="C39" s="75"/>
      <c r="D39" s="75"/>
      <c r="E39" s="181"/>
      <c r="F39" s="191"/>
      <c r="G39" s="134"/>
      <c r="H39" s="131"/>
      <c r="I39" s="131"/>
      <c r="J39" s="132"/>
      <c r="K39" s="133" t="s">
        <v>83</v>
      </c>
      <c r="L39" s="131" t="s">
        <v>84</v>
      </c>
      <c r="M39" s="131" t="s">
        <v>85</v>
      </c>
      <c r="N39" s="134" t="s">
        <v>85</v>
      </c>
      <c r="O39" s="182"/>
    </row>
    <row r="40" spans="1:15" s="180" customFormat="1" ht="9.75" customHeight="1">
      <c r="A40" s="124"/>
      <c r="B40" s="75"/>
      <c r="C40" s="75"/>
      <c r="D40" s="75"/>
      <c r="E40" s="181"/>
      <c r="F40" s="194" t="s">
        <v>32</v>
      </c>
      <c r="G40" s="192" t="s">
        <v>33</v>
      </c>
      <c r="H40" s="190" t="s">
        <v>34</v>
      </c>
      <c r="I40" s="190" t="s">
        <v>34</v>
      </c>
      <c r="J40" s="132"/>
      <c r="K40" s="133" t="s">
        <v>86</v>
      </c>
      <c r="L40" s="131" t="s">
        <v>87</v>
      </c>
      <c r="M40" s="131" t="s">
        <v>88</v>
      </c>
      <c r="N40" s="134" t="s">
        <v>88</v>
      </c>
      <c r="O40" s="182"/>
    </row>
    <row r="41" spans="1:15" s="180" customFormat="1" ht="9.75" customHeight="1">
      <c r="A41" s="124"/>
      <c r="B41" s="136" t="s">
        <v>58</v>
      </c>
      <c r="C41" s="75"/>
      <c r="D41" s="75"/>
      <c r="E41" s="181"/>
      <c r="F41" s="195" t="s">
        <v>35</v>
      </c>
      <c r="G41" s="134" t="s">
        <v>36</v>
      </c>
      <c r="H41" s="131" t="s">
        <v>37</v>
      </c>
      <c r="I41" s="131" t="s">
        <v>37</v>
      </c>
      <c r="J41" s="132"/>
      <c r="K41" s="196" t="s">
        <v>59</v>
      </c>
      <c r="L41" s="197" t="s">
        <v>59</v>
      </c>
      <c r="M41" s="131" t="s">
        <v>59</v>
      </c>
      <c r="N41" s="134" t="s">
        <v>59</v>
      </c>
      <c r="O41" s="182"/>
    </row>
    <row r="42" spans="1:15" s="180" customFormat="1" ht="9.75" customHeight="1">
      <c r="A42" s="137"/>
      <c r="B42" s="138" t="s">
        <v>60</v>
      </c>
      <c r="C42" s="138"/>
      <c r="D42" s="138"/>
      <c r="E42" s="198"/>
      <c r="F42" s="199" t="s">
        <v>38</v>
      </c>
      <c r="G42" s="200" t="s">
        <v>39</v>
      </c>
      <c r="H42" s="140" t="s">
        <v>39</v>
      </c>
      <c r="I42" s="140" t="s">
        <v>39</v>
      </c>
      <c r="J42" s="141"/>
      <c r="K42" s="201" t="s">
        <v>61</v>
      </c>
      <c r="L42" s="143" t="s">
        <v>61</v>
      </c>
      <c r="M42" s="143" t="s">
        <v>61</v>
      </c>
      <c r="N42" s="144" t="s">
        <v>61</v>
      </c>
      <c r="O42" s="202"/>
    </row>
    <row r="43" spans="1:15" s="180" customFormat="1" ht="9.75" customHeight="1">
      <c r="A43" s="124"/>
      <c r="B43" s="75"/>
      <c r="C43" s="75"/>
      <c r="D43" s="75"/>
      <c r="E43" s="181"/>
      <c r="F43" s="191"/>
      <c r="G43" s="134"/>
      <c r="H43" s="131"/>
      <c r="I43" s="131"/>
      <c r="J43" s="132"/>
      <c r="K43" s="133"/>
      <c r="L43" s="203"/>
      <c r="M43" s="203"/>
      <c r="N43" s="204"/>
      <c r="O43" s="205"/>
    </row>
    <row r="44" spans="1:15" s="180" customFormat="1" ht="9.75" customHeight="1">
      <c r="A44" s="124"/>
      <c r="B44" s="75"/>
      <c r="C44" s="75"/>
      <c r="D44" s="75"/>
      <c r="E44" s="181"/>
      <c r="F44" s="191"/>
      <c r="G44" s="193"/>
      <c r="H44" s="206"/>
      <c r="I44" s="147"/>
      <c r="J44" s="132"/>
      <c r="K44" s="133"/>
      <c r="L44" s="131"/>
      <c r="M44" s="131"/>
      <c r="N44" s="134"/>
      <c r="O44" s="182"/>
    </row>
    <row r="45" spans="1:15" s="180" customFormat="1" ht="9.75" customHeight="1">
      <c r="A45" s="124"/>
      <c r="B45" s="136" t="s">
        <v>62</v>
      </c>
      <c r="C45" s="75"/>
      <c r="D45" s="75"/>
      <c r="E45" s="181"/>
      <c r="F45" s="207">
        <v>388502</v>
      </c>
      <c r="G45" s="208">
        <v>46301</v>
      </c>
      <c r="H45" s="209">
        <f>F45+G45</f>
        <v>434803</v>
      </c>
      <c r="I45" s="209">
        <v>458619</v>
      </c>
      <c r="J45" s="150">
        <f>+H45/+I45-1</f>
        <v>-0.05192981538052288</v>
      </c>
      <c r="K45" s="151">
        <v>5855</v>
      </c>
      <c r="L45" s="152">
        <v>11265</v>
      </c>
      <c r="M45" s="152">
        <f>+K45+L45</f>
        <v>17120</v>
      </c>
      <c r="N45" s="152">
        <v>14833</v>
      </c>
      <c r="O45" s="210">
        <f>+M45/N45-1</f>
        <v>0.1541832400728107</v>
      </c>
    </row>
    <row r="46" spans="1:15" s="180" customFormat="1" ht="9.75" customHeight="1">
      <c r="A46" s="124"/>
      <c r="B46" s="75" t="s">
        <v>63</v>
      </c>
      <c r="C46" s="75"/>
      <c r="D46" s="75"/>
      <c r="E46" s="181"/>
      <c r="F46" s="191"/>
      <c r="G46" s="211"/>
      <c r="H46" s="209"/>
      <c r="I46" s="212"/>
      <c r="J46" s="150"/>
      <c r="K46" s="213"/>
      <c r="L46" s="214"/>
      <c r="M46" s="152"/>
      <c r="N46" s="214"/>
      <c r="O46" s="210"/>
    </row>
    <row r="47" spans="1:15" s="180" customFormat="1" ht="9.75" customHeight="1">
      <c r="A47" s="124"/>
      <c r="B47" s="136" t="s">
        <v>64</v>
      </c>
      <c r="C47" s="75"/>
      <c r="D47" s="75"/>
      <c r="E47" s="181"/>
      <c r="F47" s="207">
        <v>62895</v>
      </c>
      <c r="G47" s="208">
        <v>4540</v>
      </c>
      <c r="H47" s="209">
        <f>F47+G47</f>
        <v>67435</v>
      </c>
      <c r="I47" s="209">
        <v>58418</v>
      </c>
      <c r="J47" s="150">
        <f>+H47/+I47-1</f>
        <v>0.1543531103427025</v>
      </c>
      <c r="K47" s="151">
        <v>11773</v>
      </c>
      <c r="L47" s="152">
        <v>1507</v>
      </c>
      <c r="M47" s="152">
        <f>+K47+L47</f>
        <v>13280</v>
      </c>
      <c r="N47" s="152">
        <v>9311</v>
      </c>
      <c r="O47" s="210">
        <f>+M47/N47-1</f>
        <v>0.4262700032219955</v>
      </c>
    </row>
    <row r="48" spans="1:15" s="180" customFormat="1" ht="9.75" customHeight="1">
      <c r="A48" s="124"/>
      <c r="B48" s="75" t="s">
        <v>65</v>
      </c>
      <c r="C48" s="75"/>
      <c r="D48" s="75"/>
      <c r="E48" s="181"/>
      <c r="F48" s="191"/>
      <c r="G48" s="211"/>
      <c r="H48" s="209"/>
      <c r="I48" s="212"/>
      <c r="J48" s="150"/>
      <c r="K48" s="213"/>
      <c r="L48" s="214"/>
      <c r="M48" s="152"/>
      <c r="N48" s="214"/>
      <c r="O48" s="210"/>
    </row>
    <row r="49" spans="1:15" s="180" customFormat="1" ht="9.75" customHeight="1">
      <c r="A49" s="124"/>
      <c r="B49" s="136" t="s">
        <v>66</v>
      </c>
      <c r="C49" s="75"/>
      <c r="D49" s="75"/>
      <c r="E49" s="181"/>
      <c r="F49" s="207">
        <v>35094</v>
      </c>
      <c r="G49" s="208">
        <v>9738</v>
      </c>
      <c r="H49" s="209">
        <f>F49+G49</f>
        <v>44832</v>
      </c>
      <c r="I49" s="209">
        <v>40508</v>
      </c>
      <c r="J49" s="150">
        <f>+H49/+I49-1</f>
        <v>0.10674434679569478</v>
      </c>
      <c r="K49" s="151">
        <v>365</v>
      </c>
      <c r="L49" s="152">
        <v>197</v>
      </c>
      <c r="M49" s="152">
        <f>+K49+L49</f>
        <v>562</v>
      </c>
      <c r="N49" s="152">
        <v>271</v>
      </c>
      <c r="O49" s="210">
        <f>+M49/N49-1</f>
        <v>1.07380073800738</v>
      </c>
    </row>
    <row r="50" spans="1:15" s="180" customFormat="1" ht="9.75" customHeight="1">
      <c r="A50" s="124"/>
      <c r="B50" s="75" t="s">
        <v>67</v>
      </c>
      <c r="C50" s="75"/>
      <c r="D50" s="75"/>
      <c r="E50" s="181"/>
      <c r="F50" s="191"/>
      <c r="G50" s="211"/>
      <c r="H50" s="212"/>
      <c r="I50" s="212"/>
      <c r="J50" s="150"/>
      <c r="K50" s="213"/>
      <c r="L50" s="152"/>
      <c r="M50" s="152"/>
      <c r="N50" s="214"/>
      <c r="O50" s="210"/>
    </row>
    <row r="51" spans="1:15" s="180" customFormat="1" ht="9.75" customHeight="1">
      <c r="A51" s="124"/>
      <c r="B51" s="136" t="s">
        <v>28</v>
      </c>
      <c r="C51" s="75"/>
      <c r="D51" s="75"/>
      <c r="E51" s="181"/>
      <c r="F51" s="130" t="s">
        <v>89</v>
      </c>
      <c r="G51" s="131" t="s">
        <v>89</v>
      </c>
      <c r="H51" s="209">
        <v>16454</v>
      </c>
      <c r="I51" s="209">
        <v>15602</v>
      </c>
      <c r="J51" s="150">
        <f>+H51/+I51-1</f>
        <v>0.05460838354057174</v>
      </c>
      <c r="K51" s="151">
        <v>7574</v>
      </c>
      <c r="L51" s="152">
        <v>5377</v>
      </c>
      <c r="M51" s="152">
        <f>+K51+L51</f>
        <v>12951</v>
      </c>
      <c r="N51" s="152">
        <v>9274</v>
      </c>
      <c r="O51" s="210">
        <f>+M51/N51-1</f>
        <v>0.39648479620444244</v>
      </c>
    </row>
    <row r="52" spans="1:15" s="180" customFormat="1" ht="9.75" customHeight="1">
      <c r="A52" s="124"/>
      <c r="B52" s="75" t="s">
        <v>68</v>
      </c>
      <c r="C52" s="75"/>
      <c r="D52" s="75"/>
      <c r="E52" s="181"/>
      <c r="F52" s="130"/>
      <c r="G52" s="215"/>
      <c r="H52" s="209"/>
      <c r="I52" s="209"/>
      <c r="J52" s="150"/>
      <c r="K52" s="213"/>
      <c r="L52" s="214"/>
      <c r="M52" s="152"/>
      <c r="N52" s="214"/>
      <c r="O52" s="210"/>
    </row>
    <row r="53" spans="1:15" s="180" customFormat="1" ht="9.75" customHeight="1">
      <c r="A53" s="124"/>
      <c r="B53" s="136" t="s">
        <v>29</v>
      </c>
      <c r="C53" s="75"/>
      <c r="D53" s="75"/>
      <c r="E53" s="181"/>
      <c r="F53" s="130" t="s">
        <v>89</v>
      </c>
      <c r="G53" s="131" t="s">
        <v>89</v>
      </c>
      <c r="H53" s="209">
        <v>2719</v>
      </c>
      <c r="I53" s="209">
        <v>2714</v>
      </c>
      <c r="J53" s="150">
        <f>+H53/+I53-1</f>
        <v>0.0018422991893882745</v>
      </c>
      <c r="K53" s="151">
        <v>3</v>
      </c>
      <c r="L53" s="152">
        <v>800</v>
      </c>
      <c r="M53" s="152">
        <f>+K53+L53</f>
        <v>803</v>
      </c>
      <c r="N53" s="152">
        <v>701</v>
      </c>
      <c r="O53" s="210">
        <f>+M53/N53-1</f>
        <v>0.14550641940085596</v>
      </c>
    </row>
    <row r="54" spans="1:15" s="180" customFormat="1" ht="9.75" customHeight="1">
      <c r="A54" s="124"/>
      <c r="B54" s="75" t="s">
        <v>69</v>
      </c>
      <c r="C54" s="75"/>
      <c r="D54" s="75"/>
      <c r="E54" s="181"/>
      <c r="F54" s="191"/>
      <c r="G54" s="216"/>
      <c r="H54" s="216"/>
      <c r="I54" s="216"/>
      <c r="J54" s="150"/>
      <c r="K54" s="151"/>
      <c r="L54" s="214"/>
      <c r="M54" s="152"/>
      <c r="N54" s="214"/>
      <c r="O54" s="210"/>
    </row>
    <row r="55" spans="1:15" s="180" customFormat="1" ht="9.75" customHeight="1">
      <c r="A55" s="124"/>
      <c r="B55" s="75"/>
      <c r="C55" s="75"/>
      <c r="D55" s="75"/>
      <c r="E55" s="181"/>
      <c r="F55" s="149"/>
      <c r="G55" s="216"/>
      <c r="H55" s="216"/>
      <c r="I55" s="216"/>
      <c r="J55" s="150"/>
      <c r="K55" s="213"/>
      <c r="L55" s="214"/>
      <c r="M55" s="152"/>
      <c r="N55" s="214"/>
      <c r="O55" s="210"/>
    </row>
    <row r="56" spans="1:15" s="180" customFormat="1" ht="9.75" customHeight="1">
      <c r="A56" s="124"/>
      <c r="B56" s="136" t="s">
        <v>11</v>
      </c>
      <c r="C56" s="75"/>
      <c r="D56" s="75"/>
      <c r="E56" s="181"/>
      <c r="F56" s="130" t="s">
        <v>89</v>
      </c>
      <c r="G56" s="131" t="s">
        <v>89</v>
      </c>
      <c r="H56" s="149">
        <f>SUM(H45:H53)</f>
        <v>566243</v>
      </c>
      <c r="I56" s="149">
        <f>SUM(I45:I53)</f>
        <v>575861</v>
      </c>
      <c r="J56" s="150">
        <f>+H56/+I56-1</f>
        <v>-0.016701947171279152</v>
      </c>
      <c r="K56" s="151">
        <f>+K45+K47+K49+K51+K53</f>
        <v>25570</v>
      </c>
      <c r="L56" s="152">
        <f>+L45+L47+L49+L51+L53</f>
        <v>19146</v>
      </c>
      <c r="M56" s="152">
        <f>+K56+L56</f>
        <v>44716</v>
      </c>
      <c r="N56" s="152">
        <f>+N45+N47+N49+N51+N53</f>
        <v>34390</v>
      </c>
      <c r="O56" s="210">
        <f>+M56/N56-1</f>
        <v>0.3002617039837161</v>
      </c>
    </row>
    <row r="57" spans="1:15" s="180" customFormat="1" ht="9.75" customHeight="1">
      <c r="A57" s="124"/>
      <c r="B57" s="75" t="s">
        <v>57</v>
      </c>
      <c r="C57" s="75"/>
      <c r="D57" s="75"/>
      <c r="E57" s="181"/>
      <c r="F57" s="191"/>
      <c r="G57" s="211"/>
      <c r="H57" s="217"/>
      <c r="I57" s="149"/>
      <c r="J57" s="218"/>
      <c r="K57" s="213"/>
      <c r="L57" s="214"/>
      <c r="M57" s="214"/>
      <c r="N57" s="214"/>
      <c r="O57" s="219"/>
    </row>
    <row r="58" spans="1:15" s="180" customFormat="1" ht="9.75" customHeight="1" thickBot="1">
      <c r="A58" s="168"/>
      <c r="B58" s="57"/>
      <c r="C58" s="57"/>
      <c r="D58" s="57"/>
      <c r="E58" s="220"/>
      <c r="F58" s="221"/>
      <c r="G58" s="173"/>
      <c r="H58" s="174"/>
      <c r="I58" s="170"/>
      <c r="J58" s="171"/>
      <c r="K58" s="172"/>
      <c r="L58" s="174"/>
      <c r="M58" s="174"/>
      <c r="N58" s="222"/>
      <c r="O58" s="223"/>
    </row>
    <row r="59" spans="1:15" ht="9.75" customHeight="1" thickBot="1" thickTop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31.5" customHeight="1" thickBot="1" thickTop="1">
      <c r="A60" s="7"/>
      <c r="B60" s="252" t="s">
        <v>90</v>
      </c>
      <c r="C60" s="252"/>
      <c r="D60" s="252"/>
      <c r="E60" s="252"/>
      <c r="F60" s="252"/>
      <c r="G60" s="252"/>
      <c r="H60" s="252"/>
      <c r="I60" s="224"/>
      <c r="J60" s="224"/>
      <c r="K60" s="224"/>
      <c r="L60" s="224"/>
      <c r="M60" s="224"/>
      <c r="N60" s="224"/>
      <c r="O60" s="225"/>
    </row>
    <row r="61" spans="1:15" s="180" customFormat="1" ht="12.75" customHeight="1" thickTop="1">
      <c r="A61" s="124"/>
      <c r="B61" s="75"/>
      <c r="C61" s="75"/>
      <c r="D61" s="75"/>
      <c r="E61" s="226"/>
      <c r="F61" s="285" t="s">
        <v>91</v>
      </c>
      <c r="G61" s="286"/>
      <c r="H61" s="286"/>
      <c r="I61" s="286"/>
      <c r="J61" s="286"/>
      <c r="K61" s="286"/>
      <c r="L61" s="286"/>
      <c r="M61" s="286"/>
      <c r="N61" s="286"/>
      <c r="O61" s="227"/>
    </row>
    <row r="62" spans="1:15" s="180" customFormat="1" ht="15" customHeight="1">
      <c r="A62" s="124"/>
      <c r="B62" s="75"/>
      <c r="C62" s="75"/>
      <c r="D62" s="75"/>
      <c r="E62" s="181"/>
      <c r="F62" s="287" t="s">
        <v>92</v>
      </c>
      <c r="G62" s="288"/>
      <c r="H62" s="288"/>
      <c r="I62" s="288"/>
      <c r="J62" s="289"/>
      <c r="K62" s="290" t="s">
        <v>93</v>
      </c>
      <c r="L62" s="288"/>
      <c r="M62" s="288"/>
      <c r="N62" s="288"/>
      <c r="O62" s="291"/>
    </row>
    <row r="63" spans="1:15" s="180" customFormat="1" ht="9.75" customHeight="1">
      <c r="A63" s="124"/>
      <c r="B63" s="75"/>
      <c r="C63" s="75"/>
      <c r="D63" s="75"/>
      <c r="E63" s="181"/>
      <c r="F63" s="292" t="s">
        <v>94</v>
      </c>
      <c r="G63" s="293"/>
      <c r="H63" s="293"/>
      <c r="I63" s="293"/>
      <c r="J63" s="294"/>
      <c r="K63" s="293" t="s">
        <v>95</v>
      </c>
      <c r="L63" s="293"/>
      <c r="M63" s="293"/>
      <c r="N63" s="293"/>
      <c r="O63" s="295"/>
    </row>
    <row r="64" spans="1:15" s="180" customFormat="1" ht="9.75" customHeight="1">
      <c r="A64" s="124"/>
      <c r="B64" s="75"/>
      <c r="C64" s="75"/>
      <c r="D64" s="75"/>
      <c r="E64" s="181"/>
      <c r="F64" s="292" t="s">
        <v>40</v>
      </c>
      <c r="G64" s="293"/>
      <c r="H64" s="293"/>
      <c r="I64" s="293"/>
      <c r="J64" s="294"/>
      <c r="K64" s="293" t="s">
        <v>41</v>
      </c>
      <c r="L64" s="293"/>
      <c r="M64" s="293"/>
      <c r="N64" s="293"/>
      <c r="O64" s="295"/>
    </row>
    <row r="65" spans="1:15" s="180" customFormat="1" ht="9.75" customHeight="1">
      <c r="A65" s="124"/>
      <c r="B65" s="75"/>
      <c r="C65" s="75"/>
      <c r="D65" s="75"/>
      <c r="E65" s="181"/>
      <c r="F65" s="292" t="s">
        <v>42</v>
      </c>
      <c r="G65" s="293"/>
      <c r="H65" s="293"/>
      <c r="I65" s="293"/>
      <c r="J65" s="294"/>
      <c r="K65" s="293" t="s">
        <v>42</v>
      </c>
      <c r="L65" s="293"/>
      <c r="M65" s="293"/>
      <c r="N65" s="293"/>
      <c r="O65" s="295"/>
    </row>
    <row r="66" spans="1:15" s="180" customFormat="1" ht="9.75" customHeight="1">
      <c r="A66" s="124"/>
      <c r="B66" s="75"/>
      <c r="C66" s="75"/>
      <c r="D66" s="75"/>
      <c r="E66" s="181"/>
      <c r="F66" s="296" t="s">
        <v>61</v>
      </c>
      <c r="G66" s="297"/>
      <c r="H66" s="297"/>
      <c r="I66" s="297"/>
      <c r="J66" s="298"/>
      <c r="K66" s="297" t="s">
        <v>61</v>
      </c>
      <c r="L66" s="297"/>
      <c r="M66" s="297"/>
      <c r="N66" s="297"/>
      <c r="O66" s="299"/>
    </row>
    <row r="67" spans="1:15" s="180" customFormat="1" ht="25.5" customHeight="1">
      <c r="A67" s="124"/>
      <c r="B67" s="75"/>
      <c r="C67" s="75"/>
      <c r="D67" s="75"/>
      <c r="E67" s="181"/>
      <c r="F67" s="300">
        <v>2006</v>
      </c>
      <c r="G67" s="301"/>
      <c r="H67" s="302">
        <v>2005</v>
      </c>
      <c r="I67" s="303"/>
      <c r="J67" s="228" t="s">
        <v>50</v>
      </c>
      <c r="K67" s="300">
        <v>2006</v>
      </c>
      <c r="L67" s="301"/>
      <c r="M67" s="302">
        <v>2005</v>
      </c>
      <c r="N67" s="303"/>
      <c r="O67" s="229" t="s">
        <v>50</v>
      </c>
    </row>
    <row r="68" spans="1:15" s="180" customFormat="1" ht="9.75" customHeight="1">
      <c r="A68" s="124"/>
      <c r="B68" s="75"/>
      <c r="C68" s="75"/>
      <c r="D68" s="75"/>
      <c r="E68" s="181"/>
      <c r="F68" s="124"/>
      <c r="G68" s="193"/>
      <c r="H68" s="75"/>
      <c r="I68" s="193"/>
      <c r="J68" s="230"/>
      <c r="K68" s="75"/>
      <c r="L68" s="193"/>
      <c r="M68" s="75"/>
      <c r="N68" s="193"/>
      <c r="O68" s="181"/>
    </row>
    <row r="69" spans="1:15" s="180" customFormat="1" ht="9.75" customHeight="1">
      <c r="A69" s="124"/>
      <c r="B69" s="136" t="s">
        <v>43</v>
      </c>
      <c r="C69" s="75"/>
      <c r="D69" s="75"/>
      <c r="E69" s="181"/>
      <c r="F69" s="304">
        <v>1159</v>
      </c>
      <c r="G69" s="305"/>
      <c r="H69" s="304">
        <v>1021</v>
      </c>
      <c r="I69" s="305"/>
      <c r="J69" s="150">
        <f>+F69/H69-1</f>
        <v>0.13516160626836426</v>
      </c>
      <c r="K69" s="304">
        <v>4981</v>
      </c>
      <c r="L69" s="305"/>
      <c r="M69" s="304">
        <v>4935</v>
      </c>
      <c r="N69" s="305"/>
      <c r="O69" s="154">
        <f>+K69/M69-1</f>
        <v>0.009321175278622196</v>
      </c>
    </row>
    <row r="70" spans="1:15" s="180" customFormat="1" ht="9.75" customHeight="1" thickBot="1">
      <c r="A70" s="168"/>
      <c r="B70" s="57" t="s">
        <v>44</v>
      </c>
      <c r="C70" s="57"/>
      <c r="D70" s="57"/>
      <c r="E70" s="220"/>
      <c r="F70" s="306"/>
      <c r="G70" s="307"/>
      <c r="H70" s="308"/>
      <c r="I70" s="307"/>
      <c r="J70" s="231"/>
      <c r="K70" s="308"/>
      <c r="L70" s="307"/>
      <c r="M70" s="308"/>
      <c r="N70" s="307"/>
      <c r="O70" s="232"/>
    </row>
    <row r="71" ht="15" thickTop="1"/>
  </sheetData>
  <mergeCells count="44">
    <mergeCell ref="F70:G70"/>
    <mergeCell ref="H70:I70"/>
    <mergeCell ref="K70:L70"/>
    <mergeCell ref="M70:N70"/>
    <mergeCell ref="F69:G69"/>
    <mergeCell ref="H69:I69"/>
    <mergeCell ref="K69:L69"/>
    <mergeCell ref="M69:N69"/>
    <mergeCell ref="F66:J66"/>
    <mergeCell ref="K66:O66"/>
    <mergeCell ref="F67:G67"/>
    <mergeCell ref="H67:I67"/>
    <mergeCell ref="K67:L67"/>
    <mergeCell ref="M67:N67"/>
    <mergeCell ref="F64:J64"/>
    <mergeCell ref="K64:O64"/>
    <mergeCell ref="F65:J65"/>
    <mergeCell ref="K65:O65"/>
    <mergeCell ref="F62:J62"/>
    <mergeCell ref="K62:O62"/>
    <mergeCell ref="F63:J63"/>
    <mergeCell ref="K63:O63"/>
    <mergeCell ref="F33:H33"/>
    <mergeCell ref="K33:M33"/>
    <mergeCell ref="B60:H60"/>
    <mergeCell ref="F61:N61"/>
    <mergeCell ref="B30:L30"/>
    <mergeCell ref="F31:J31"/>
    <mergeCell ref="K31:O31"/>
    <mergeCell ref="F32:J32"/>
    <mergeCell ref="K32:O32"/>
    <mergeCell ref="B6:H6"/>
    <mergeCell ref="F7:H7"/>
    <mergeCell ref="I7:Q7"/>
    <mergeCell ref="F8:F9"/>
    <mergeCell ref="G8:G9"/>
    <mergeCell ref="H8:H9"/>
    <mergeCell ref="I8:K8"/>
    <mergeCell ref="L8:N8"/>
    <mergeCell ref="O8:Q8"/>
    <mergeCell ref="A1:Q1"/>
    <mergeCell ref="A2:Q2"/>
    <mergeCell ref="A3:Q3"/>
    <mergeCell ref="A4:Q4"/>
  </mergeCells>
  <printOptions horizontalCentered="1" verticalCentered="1"/>
  <pageMargins left="0.5905511811023623" right="0" top="0.3937007874015748" bottom="0.3937007874015748" header="0.5118110236220472" footer="0.5118110236220472"/>
  <pageSetup horizontalDpi="600" verticalDpi="600" orientation="landscape" paperSize="9" scale="90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OCI</dc:creator>
  <cp:keywords/>
  <dc:description/>
  <cp:lastModifiedBy>Administrator</cp:lastModifiedBy>
  <cp:lastPrinted>2007-03-15T03:53:51Z</cp:lastPrinted>
  <dcterms:created xsi:type="dcterms:W3CDTF">2001-02-09T04:27:40Z</dcterms:created>
  <dcterms:modified xsi:type="dcterms:W3CDTF">2007-03-15T03:54:57Z</dcterms:modified>
  <cp:category/>
  <cp:version/>
  <cp:contentType/>
  <cp:contentStatus/>
</cp:coreProperties>
</file>