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ummary 2009 Q1" sheetId="1" r:id="rId1"/>
    <sheet name="Long Term Inforce Business" sheetId="2" r:id="rId2"/>
  </sheets>
  <definedNames>
    <definedName name="_xlnm.Print_Area" localSheetId="0">'Summary 2009 Q1'!$A:$K</definedName>
  </definedNames>
  <calcPr fullCalcOnLoad="1"/>
</workbook>
</file>

<file path=xl/sharedStrings.xml><?xml version="1.0" encoding="utf-8"?>
<sst xmlns="http://schemas.openxmlformats.org/spreadsheetml/2006/main" count="229" uniqueCount="128">
  <si>
    <t>香港保險業務</t>
  </si>
  <si>
    <t>毛保費</t>
  </si>
  <si>
    <t>淨保費</t>
  </si>
  <si>
    <t>業務類別</t>
  </si>
  <si>
    <t>意外及健康</t>
  </si>
  <si>
    <t>汽車</t>
  </si>
  <si>
    <t>貨運</t>
  </si>
  <si>
    <t>財產損壞</t>
  </si>
  <si>
    <t>一般法律責任</t>
  </si>
  <si>
    <t>其他</t>
  </si>
  <si>
    <t>總額</t>
  </si>
  <si>
    <t>Gross Premiums</t>
  </si>
  <si>
    <t>Net Premiums</t>
  </si>
  <si>
    <t>Underwriting Profit/(Loss)</t>
  </si>
  <si>
    <t xml:space="preserve">保單保費(不包括退休計劃) </t>
  </si>
  <si>
    <t xml:space="preserve">Accident &amp; Health </t>
  </si>
  <si>
    <t xml:space="preserve">Motor Vehicle </t>
  </si>
  <si>
    <t xml:space="preserve">Goods in Transit </t>
  </si>
  <si>
    <t xml:space="preserve">Property Damage </t>
  </si>
  <si>
    <t xml:space="preserve">General Liability </t>
  </si>
  <si>
    <t>Others</t>
  </si>
  <si>
    <t>Total</t>
  </si>
  <si>
    <t>保單保費</t>
  </si>
  <si>
    <t>Office Premiums</t>
  </si>
  <si>
    <t>Individual Life and Annuity (Non-Linked)</t>
  </si>
  <si>
    <t>Individual Life and Annuity (Linked)</t>
  </si>
  <si>
    <t>退休計劃團體業務</t>
  </si>
  <si>
    <t>非退休計劃團體業務</t>
  </si>
  <si>
    <t>終止保單數目</t>
  </si>
  <si>
    <t>利益給付金額</t>
  </si>
  <si>
    <r>
      <t>失效</t>
    </r>
    <r>
      <rPr>
        <sz val="8"/>
        <rFont val="Arial"/>
        <family val="2"/>
      </rPr>
      <t xml:space="preserve">/ </t>
    </r>
    <r>
      <rPr>
        <sz val="8"/>
        <rFont val="細明體"/>
        <family val="3"/>
      </rPr>
      <t>退保</t>
    </r>
  </si>
  <si>
    <t>其他終止</t>
  </si>
  <si>
    <t>所有終止</t>
  </si>
  <si>
    <t>Lapse/</t>
  </si>
  <si>
    <t>Other</t>
  </si>
  <si>
    <t>All</t>
  </si>
  <si>
    <t>Surrender</t>
  </si>
  <si>
    <t>Terminations</t>
  </si>
  <si>
    <r>
      <t>(</t>
    </r>
    <r>
      <rPr>
        <sz val="8"/>
        <rFont val="細明體"/>
        <family val="3"/>
      </rPr>
      <t>百萬元</t>
    </r>
    <r>
      <rPr>
        <sz val="8"/>
        <rFont val="Arial"/>
        <family val="2"/>
      </rPr>
      <t>)</t>
    </r>
  </si>
  <si>
    <t>再保險業務總額</t>
  </si>
  <si>
    <t xml:space="preserve">        Hong Kong Insurance Business</t>
  </si>
  <si>
    <r>
      <t>概要</t>
    </r>
    <r>
      <rPr>
        <b/>
        <sz val="11"/>
        <color indexed="8"/>
        <rFont val="Times New Roman"/>
        <family val="1"/>
      </rPr>
      <t xml:space="preserve">  Highlights</t>
    </r>
  </si>
  <si>
    <r>
      <t>一般業務</t>
    </r>
    <r>
      <rPr>
        <i/>
        <sz val="8"/>
        <color indexed="8"/>
        <rFont val="Times New Roman"/>
        <family val="1"/>
      </rPr>
      <t xml:space="preserve">  </t>
    </r>
    <r>
      <rPr>
        <i/>
        <sz val="8"/>
        <color indexed="8"/>
        <rFont val="Arial"/>
        <family val="2"/>
      </rPr>
      <t>General Business</t>
    </r>
  </si>
  <si>
    <r>
      <t>(</t>
    </r>
    <r>
      <rPr>
        <sz val="7"/>
        <color indexed="8"/>
        <rFont val="細明體"/>
        <family val="3"/>
      </rPr>
      <t>百萬元</t>
    </r>
    <r>
      <rPr>
        <sz val="7"/>
        <color indexed="8"/>
        <rFont val="Arial"/>
        <family val="2"/>
      </rPr>
      <t>)($ m)</t>
    </r>
  </si>
  <si>
    <r>
      <t>毛保費</t>
    </r>
    <r>
      <rPr>
        <sz val="8"/>
        <color indexed="8"/>
        <rFont val="Times New Roman"/>
        <family val="1"/>
      </rPr>
      <t xml:space="preserve">  </t>
    </r>
  </si>
  <si>
    <r>
      <t>淨保費</t>
    </r>
    <r>
      <rPr>
        <sz val="8"/>
        <color indexed="8"/>
        <rFont val="Times New Roman"/>
        <family val="1"/>
      </rPr>
      <t xml:space="preserve">   </t>
    </r>
  </si>
  <si>
    <r>
      <t>承保利潤</t>
    </r>
    <r>
      <rPr>
        <sz val="8"/>
        <rFont val="Arial"/>
        <family val="2"/>
      </rPr>
      <t>/(</t>
    </r>
    <r>
      <rPr>
        <sz val="8"/>
        <rFont val="新細明體"/>
        <family val="1"/>
      </rPr>
      <t>虧損</t>
    </r>
    <r>
      <rPr>
        <sz val="8"/>
        <rFont val="Arial"/>
        <family val="2"/>
      </rPr>
      <t xml:space="preserve">)  </t>
    </r>
  </si>
  <si>
    <t>Office Premiums (exclude Retirement Scheme)</t>
  </si>
  <si>
    <r>
      <t>一般業務</t>
    </r>
    <r>
      <rPr>
        <b/>
        <sz val="11"/>
        <color indexed="8"/>
        <rFont val="Times New Roman"/>
        <family val="1"/>
      </rPr>
      <t xml:space="preserve">  General Business</t>
    </r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</si>
  <si>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新造業務</t>
    </r>
    <r>
      <rPr>
        <b/>
        <sz val="11"/>
        <rFont val="Arial"/>
        <family val="2"/>
      </rPr>
      <t xml:space="preserve"> #)  Long Term Business (New Business #)</t>
    </r>
  </si>
  <si>
    <t>業務類別</t>
  </si>
  <si>
    <r>
      <t>個人人壽及年金</t>
    </r>
    <r>
      <rPr>
        <sz val="8"/>
        <rFont val="Arial"/>
        <family val="2"/>
      </rPr>
      <t>(</t>
    </r>
    <r>
      <rPr>
        <sz val="8"/>
        <rFont val="新細明體"/>
        <family val="1"/>
      </rPr>
      <t>非投資相連</t>
    </r>
    <r>
      <rPr>
        <sz val="8"/>
        <rFont val="Arial"/>
        <family val="2"/>
      </rPr>
      <t>)</t>
    </r>
  </si>
  <si>
    <r>
      <t>個人人壽及年金</t>
    </r>
    <r>
      <rPr>
        <sz val="8"/>
        <rFont val="Arial"/>
        <family val="2"/>
      </rPr>
      <t>(</t>
    </r>
    <r>
      <rPr>
        <sz val="8"/>
        <rFont val="新細明體"/>
        <family val="1"/>
      </rPr>
      <t>投資相連</t>
    </r>
    <r>
      <rPr>
        <sz val="8"/>
        <rFont val="Arial"/>
        <family val="2"/>
      </rPr>
      <t>)</t>
    </r>
  </si>
  <si>
    <t>其他個人業務</t>
  </si>
  <si>
    <t>Other Individual Business</t>
  </si>
  <si>
    <t>非退休計劃團體業務</t>
  </si>
  <si>
    <t>Non-Retirement Scheme Group Business</t>
  </si>
  <si>
    <r>
      <t>總額</t>
    </r>
    <r>
      <rPr>
        <sz val="8"/>
        <color indexed="8"/>
        <rFont val="Arial"/>
        <family val="2"/>
      </rPr>
      <t>(</t>
    </r>
    <r>
      <rPr>
        <sz val="8"/>
        <color indexed="8"/>
        <rFont val="新細明體"/>
        <family val="1"/>
      </rPr>
      <t>不包括退休計劃</t>
    </r>
    <r>
      <rPr>
        <sz val="8"/>
        <color indexed="8"/>
        <rFont val="Arial"/>
        <family val="2"/>
      </rPr>
      <t>)</t>
    </r>
  </si>
  <si>
    <r>
      <t xml:space="preserve">Total </t>
    </r>
    <r>
      <rPr>
        <sz val="8"/>
        <color indexed="8"/>
        <rFont val="Arial"/>
        <family val="2"/>
      </rPr>
      <t>(exclude Retirement Scheme)</t>
    </r>
  </si>
  <si>
    <r>
      <t>#</t>
    </r>
    <r>
      <rPr>
        <sz val="8"/>
        <rFont val="新細明體"/>
        <family val="1"/>
      </rPr>
      <t>新造人壽業務的數字並不包括退休計劃業務。</t>
    </r>
  </si>
  <si>
    <t xml:space="preserve">  Figures for long term new business exclude retirement scheme business.</t>
  </si>
  <si>
    <r>
      <t>長期業務</t>
    </r>
    <r>
      <rPr>
        <i/>
        <sz val="8"/>
        <rFont val="Arial"/>
        <family val="2"/>
      </rPr>
      <t>(</t>
    </r>
    <r>
      <rPr>
        <i/>
        <sz val="8"/>
        <rFont val="新細明體"/>
        <family val="1"/>
      </rPr>
      <t>新造業務</t>
    </r>
    <r>
      <rPr>
        <i/>
        <sz val="8"/>
        <rFont val="Arial"/>
        <family val="2"/>
      </rPr>
      <t xml:space="preserve"> #)  Long Term Business (New Business #)</t>
    </r>
  </si>
  <si>
    <t>Class of Business</t>
  </si>
  <si>
    <r>
      <t>一至三月</t>
    </r>
    <r>
      <rPr>
        <sz val="7"/>
        <color indexed="8"/>
        <rFont val="Times New Roman"/>
        <family val="1"/>
      </rPr>
      <t xml:space="preserve"> Jan-Mar</t>
    </r>
  </si>
  <si>
    <r>
      <t>一至三月</t>
    </r>
    <r>
      <rPr>
        <sz val="7"/>
        <color indexed="8"/>
        <rFont val="Arial"/>
        <family val="2"/>
      </rPr>
      <t xml:space="preserve"> Jan-Mar</t>
    </r>
  </si>
  <si>
    <t xml:space="preserve"> </t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</si>
  <si>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有效業務</t>
    </r>
    <r>
      <rPr>
        <b/>
        <sz val="11"/>
        <rFont val="Arial"/>
        <family val="2"/>
      </rPr>
      <t>)
Long Term Business (Inforce Business)</t>
    </r>
  </si>
  <si>
    <r>
      <t>保單</t>
    </r>
    <r>
      <rPr>
        <sz val="8"/>
        <rFont val="Arial"/>
        <family val="2"/>
      </rPr>
      <t xml:space="preserve">/ </t>
    </r>
    <r>
      <rPr>
        <sz val="8"/>
        <rFont val="細明體"/>
        <family val="3"/>
      </rPr>
      <t xml:space="preserve">計劃數目
</t>
    </r>
    <r>
      <rPr>
        <sz val="8"/>
        <rFont val="Arial"/>
        <family val="2"/>
      </rPr>
      <t>Number of Policies/ Schemes</t>
    </r>
  </si>
  <si>
    <r>
      <t xml:space="preserve">保費收入
</t>
    </r>
    <r>
      <rPr>
        <sz val="8"/>
        <rFont val="Arial"/>
        <family val="2"/>
      </rPr>
      <t>Revenue Premiums</t>
    </r>
  </si>
  <si>
    <t>整付</t>
  </si>
  <si>
    <t>非整付</t>
  </si>
  <si>
    <t>總額</t>
  </si>
  <si>
    <t>Single</t>
  </si>
  <si>
    <t>Non-Single</t>
  </si>
  <si>
    <t>Total</t>
  </si>
  <si>
    <r>
      <t>(</t>
    </r>
    <r>
      <rPr>
        <sz val="8"/>
        <rFont val="細明體"/>
        <family val="3"/>
      </rPr>
      <t>百萬元</t>
    </r>
    <r>
      <rPr>
        <sz val="8"/>
        <rFont val="Arial"/>
        <family val="2"/>
      </rPr>
      <t>)</t>
    </r>
  </si>
  <si>
    <t>Class of Business</t>
  </si>
  <si>
    <t>($m)</t>
  </si>
  <si>
    <r>
      <t>個人人壽及年金</t>
    </r>
    <r>
      <rPr>
        <sz val="8"/>
        <rFont val="Arial"/>
        <family val="2"/>
      </rPr>
      <t xml:space="preserve"> (</t>
    </r>
    <r>
      <rPr>
        <sz val="8"/>
        <rFont val="細明體"/>
        <family val="3"/>
      </rPr>
      <t>非投資相連</t>
    </r>
    <r>
      <rPr>
        <sz val="8"/>
        <rFont val="Arial"/>
        <family val="2"/>
      </rPr>
      <t>)</t>
    </r>
  </si>
  <si>
    <t>Individual Life and Annuity (Non-Linked)</t>
  </si>
  <si>
    <r>
      <t>個人人壽及年金</t>
    </r>
    <r>
      <rPr>
        <sz val="8"/>
        <rFont val="Arial"/>
        <family val="2"/>
      </rPr>
      <t xml:space="preserve"> (</t>
    </r>
    <r>
      <rPr>
        <sz val="8"/>
        <rFont val="細明體"/>
        <family val="3"/>
      </rPr>
      <t>投資相連</t>
    </r>
    <r>
      <rPr>
        <sz val="8"/>
        <rFont val="Arial"/>
        <family val="2"/>
      </rPr>
      <t>)</t>
    </r>
  </si>
  <si>
    <t>Individual Life and Annuity (Linked)</t>
  </si>
  <si>
    <t>NA</t>
  </si>
  <si>
    <t>Retirement Scheme Group Business</t>
  </si>
  <si>
    <r>
      <t>長期業務</t>
    </r>
    <r>
      <rPr>
        <b/>
        <sz val="11"/>
        <rFont val="Arial"/>
        <family val="2"/>
      </rPr>
      <t xml:space="preserve"> (</t>
    </r>
    <r>
      <rPr>
        <b/>
        <sz val="11"/>
        <rFont val="新細明體"/>
        <family val="1"/>
      </rPr>
      <t>終止業務及利益給付金額</t>
    </r>
    <r>
      <rPr>
        <b/>
        <sz val="11"/>
        <rFont val="Arial"/>
        <family val="2"/>
      </rPr>
      <t>)
Long Term Business (Terminated Business and Benefit Payments)</t>
    </r>
  </si>
  <si>
    <t>Number of Policy Terminations</t>
  </si>
  <si>
    <t>Amount of Benefit Payments</t>
  </si>
  <si>
    <t>給付予個人</t>
  </si>
  <si>
    <t>所有利益</t>
  </si>
  <si>
    <t>的退保利益</t>
  </si>
  <si>
    <t>的其他申索</t>
  </si>
  <si>
    <t>給付金額</t>
  </si>
  <si>
    <r>
      <t>及利益</t>
    </r>
    <r>
      <rPr>
        <sz val="8"/>
        <rFont val="Arial"/>
        <family val="2"/>
      </rPr>
      <t xml:space="preserve"> </t>
    </r>
  </si>
  <si>
    <t>Lapse/</t>
  </si>
  <si>
    <t>Other Claims</t>
  </si>
  <si>
    <t>Surrender</t>
  </si>
  <si>
    <t>and Benefits</t>
  </si>
  <si>
    <t>Benefits Paid</t>
  </si>
  <si>
    <t>Paid to</t>
  </si>
  <si>
    <t>All Benefit</t>
  </si>
  <si>
    <t>to Individuals</t>
  </si>
  <si>
    <t>Individuals</t>
  </si>
  <si>
    <t>Payments</t>
  </si>
  <si>
    <t xml:space="preserve">        NA</t>
  </si>
  <si>
    <r>
      <t>長期業務</t>
    </r>
    <r>
      <rPr>
        <b/>
        <sz val="11"/>
        <color indexed="8"/>
        <rFont val="Arial"/>
        <family val="2"/>
      </rPr>
      <t xml:space="preserve"> (</t>
    </r>
    <r>
      <rPr>
        <b/>
        <sz val="11"/>
        <color indexed="8"/>
        <rFont val="新細明體"/>
        <family val="1"/>
      </rPr>
      <t>再保險業務</t>
    </r>
    <r>
      <rPr>
        <b/>
        <sz val="11"/>
        <color indexed="8"/>
        <rFont val="Arial"/>
        <family val="2"/>
      </rPr>
      <t>)</t>
    </r>
    <r>
      <rPr>
        <b/>
        <sz val="11"/>
        <rFont val="Arial"/>
        <family val="2"/>
      </rPr>
      <t xml:space="preserve">
Long Term Business (Reinsurance Business)</t>
    </r>
  </si>
  <si>
    <r>
      <t>保費收入</t>
    </r>
    <r>
      <rPr>
        <sz val="8"/>
        <rFont val="Arial"/>
        <family val="2"/>
      </rPr>
      <t xml:space="preserve">  Revenue Premiums</t>
    </r>
  </si>
  <si>
    <t>分入再保險的可收取的保費</t>
  </si>
  <si>
    <t>分出再保險的應付的保費</t>
  </si>
  <si>
    <t>Premiums Receivable under</t>
  </si>
  <si>
    <t>Premiums Payable under</t>
  </si>
  <si>
    <t>Reinsurance Assumed</t>
  </si>
  <si>
    <t>Reinsurance Ceded</t>
  </si>
  <si>
    <t>Total Reinsurance Business</t>
  </si>
  <si>
    <t xml:space="preserve"> </t>
  </si>
  <si>
    <r>
      <t xml:space="preserve">二零零八年一月至三月
</t>
    </r>
    <r>
      <rPr>
        <sz val="8"/>
        <rFont val="Arial"/>
        <family val="2"/>
      </rPr>
      <t>Jan - Mar 2008</t>
    </r>
  </si>
  <si>
    <r>
      <t xml:space="preserve">二零零八年
三月底
</t>
    </r>
    <r>
      <rPr>
        <sz val="8"/>
        <rFont val="Arial"/>
        <family val="2"/>
      </rPr>
      <t>End of Mar 2008</t>
    </r>
  </si>
  <si>
    <t>變動</t>
  </si>
  <si>
    <t>Change</t>
  </si>
  <si>
    <r>
      <t xml:space="preserve">變動
</t>
    </r>
    <r>
      <rPr>
        <sz val="8"/>
        <rFont val="Arial"/>
        <family val="2"/>
      </rPr>
      <t>Change</t>
    </r>
  </si>
  <si>
    <r>
      <t xml:space="preserve">變動
</t>
    </r>
    <r>
      <rPr>
        <sz val="8"/>
        <rFont val="Arial"/>
        <family val="2"/>
      </rPr>
      <t>Change</t>
    </r>
  </si>
  <si>
    <t>二零零九年一月至三月臨時統計數字摘要</t>
  </si>
  <si>
    <t>Summary on January - March 2009 Provisional Statistics</t>
  </si>
  <si>
    <r>
      <t xml:space="preserve">二零零九年一月至三月
</t>
    </r>
    <r>
      <rPr>
        <sz val="8"/>
        <rFont val="Arial"/>
        <family val="2"/>
      </rPr>
      <t>Jan - Mar 2009</t>
    </r>
  </si>
  <si>
    <r>
      <t xml:space="preserve">二零零八年
一月至三月
</t>
    </r>
    <r>
      <rPr>
        <sz val="8"/>
        <rFont val="Arial"/>
        <family val="2"/>
      </rPr>
      <t>Jan - Mar 2008</t>
    </r>
  </si>
  <si>
    <r>
      <t xml:space="preserve">二零零九年一月至三月
</t>
    </r>
    <r>
      <rPr>
        <sz val="8"/>
        <rFont val="Arial"/>
        <family val="2"/>
      </rPr>
      <t>Jan - Mar 2009</t>
    </r>
  </si>
  <si>
    <r>
      <t xml:space="preserve">二零零八年
一月至三月
</t>
    </r>
    <r>
      <rPr>
        <sz val="8"/>
        <rFont val="Arial"/>
        <family val="2"/>
      </rPr>
      <t>Jan - Mar 2008</t>
    </r>
  </si>
  <si>
    <r>
      <t xml:space="preserve">二零零九年
三月底
</t>
    </r>
    <r>
      <rPr>
        <sz val="8"/>
        <rFont val="Arial"/>
        <family val="2"/>
      </rPr>
      <t>End of Mar 2009</t>
    </r>
  </si>
  <si>
    <t>變動
Change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</si>
</sst>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0.0%"/>
    <numFmt numFmtId="192" formatCode="0_);[Red]\(0\)"/>
    <numFmt numFmtId="193" formatCode="0.0%\ "/>
    <numFmt numFmtId="194" formatCode="#,##0\ \ \ \ \ \ ;\(#,##0\)\ \ \ \ \ \ ;\-\ \ \ \ \ \ \ \ \ "/>
    <numFmt numFmtId="195" formatCode="#,##0\ ;\(#,##0\)\ ;\N\A\ "/>
    <numFmt numFmtId="196" formatCode="#,##0\ \ \ \ \ \ \ \ \ \ \ \ \ \ \ ;\(#,##0\)\ \ \ \ \ \ \ \ \ \ ;\N\A"/>
    <numFmt numFmtId="197" formatCode="#,##0\ \ \ \ ;\(#,##0\)\ \ \ \ \ \ ;\-\ \ \ \ \ \ \ \ \ "/>
    <numFmt numFmtId="198" formatCode="#,##0\ \ \ \ ;\(#,##0\)\ \ \ ;\-\ \ \ \ \ \ \ \ \ "/>
    <numFmt numFmtId="199" formatCode="#,##0\ \ \ \ \ ;\(#,##0\)\ \ \ \ \ \ ;\-\ \ \ \ \ \ \ \ \ "/>
    <numFmt numFmtId="200" formatCode="#,##0\ \ \ \ ;\(#,##0\)\ \ \ \ \ \ ;\N\A\ \ \ \ \ \ \ "/>
    <numFmt numFmtId="201" formatCode="0_ "/>
    <numFmt numFmtId="202" formatCode="#,##0;\(#,##0\)\ ;\N\A\ "/>
  </numFmts>
  <fonts count="43">
    <font>
      <sz val="12"/>
      <name val="Arial"/>
      <family val="2"/>
    </font>
    <font>
      <b/>
      <sz val="18"/>
      <color indexed="8"/>
      <name val="Arial"/>
      <family val="2"/>
    </font>
    <font>
      <i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新細明體"/>
      <family val="1"/>
    </font>
    <font>
      <b/>
      <sz val="11"/>
      <color indexed="8"/>
      <name val="新細明體"/>
      <family val="1"/>
    </font>
    <font>
      <b/>
      <sz val="11"/>
      <name val="Arial"/>
      <family val="2"/>
    </font>
    <font>
      <b/>
      <sz val="11"/>
      <name val="新細明體"/>
      <family val="1"/>
    </font>
    <font>
      <sz val="8"/>
      <name val="Arial"/>
      <family val="2"/>
    </font>
    <font>
      <sz val="8"/>
      <name val="新細明體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i/>
      <sz val="8"/>
      <color indexed="8"/>
      <name val="新細明體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Arial"/>
      <family val="2"/>
    </font>
    <font>
      <i/>
      <sz val="8"/>
      <name val="新細明體"/>
      <family val="1"/>
    </font>
    <font>
      <b/>
      <sz val="9"/>
      <color indexed="8"/>
      <name val="新細明體"/>
      <family val="1"/>
    </font>
    <font>
      <b/>
      <sz val="8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Arial"/>
      <family val="2"/>
    </font>
    <font>
      <b/>
      <sz val="13"/>
      <color indexed="8"/>
      <name val="新細明體"/>
      <family val="1"/>
    </font>
    <font>
      <sz val="7"/>
      <name val="Arial"/>
      <family val="2"/>
    </font>
    <font>
      <i/>
      <sz val="8"/>
      <color indexed="8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細明體"/>
      <family val="3"/>
    </font>
    <font>
      <sz val="7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細明體"/>
      <family val="3"/>
    </font>
    <font>
      <sz val="9"/>
      <name val="細明體"/>
      <family val="3"/>
    </font>
    <font>
      <sz val="11"/>
      <name val="Arial"/>
      <family val="2"/>
    </font>
    <font>
      <b/>
      <sz val="11"/>
      <color indexed="8"/>
      <name val="Arial"/>
      <family val="2"/>
    </font>
    <font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7"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5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191" fontId="6" fillId="2" borderId="0" xfId="0" applyNumberFormat="1" applyFont="1" applyBorder="1" applyAlignment="1">
      <alignment/>
    </xf>
    <xf numFmtId="0" fontId="5" fillId="2" borderId="2" xfId="0" applyNumberFormat="1" applyFont="1" applyBorder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6" fillId="2" borderId="7" xfId="0" applyNumberFormat="1" applyFont="1" applyBorder="1" applyAlignment="1">
      <alignment/>
    </xf>
    <xf numFmtId="0" fontId="8" fillId="2" borderId="1" xfId="0" applyNumberFormat="1" applyFont="1" applyBorder="1" applyAlignment="1">
      <alignment/>
    </xf>
    <xf numFmtId="0" fontId="6" fillId="2" borderId="8" xfId="0" applyNumberFormat="1" applyFont="1" applyBorder="1" applyAlignment="1">
      <alignment horizontal="right"/>
    </xf>
    <xf numFmtId="0" fontId="6" fillId="2" borderId="7" xfId="0" applyNumberFormat="1" applyFont="1" applyBorder="1" applyAlignment="1">
      <alignment horizontal="right"/>
    </xf>
    <xf numFmtId="191" fontId="6" fillId="2" borderId="8" xfId="0" applyNumberFormat="1" applyFont="1" applyBorder="1" applyAlignment="1">
      <alignment/>
    </xf>
    <xf numFmtId="191" fontId="6" fillId="2" borderId="9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/>
    </xf>
    <xf numFmtId="0" fontId="14" fillId="2" borderId="0" xfId="0" applyNumberFormat="1" applyFont="1" applyAlignment="1">
      <alignment/>
    </xf>
    <xf numFmtId="0" fontId="14" fillId="2" borderId="10" xfId="0" applyNumberFormat="1" applyFont="1" applyBorder="1" applyAlignment="1">
      <alignment horizontal="right"/>
    </xf>
    <xf numFmtId="0" fontId="16" fillId="2" borderId="0" xfId="0" applyNumberFormat="1" applyFont="1" applyBorder="1" applyAlignment="1">
      <alignment/>
    </xf>
    <xf numFmtId="191" fontId="14" fillId="2" borderId="0" xfId="0" applyNumberFormat="1" applyFont="1" applyBorder="1" applyAlignment="1">
      <alignment/>
    </xf>
    <xf numFmtId="0" fontId="14" fillId="2" borderId="0" xfId="0" applyNumberFormat="1" applyFont="1" applyBorder="1" applyAlignment="1">
      <alignment horizontal="right"/>
    </xf>
    <xf numFmtId="0" fontId="5" fillId="2" borderId="8" xfId="0" applyNumberFormat="1" applyFont="1" applyBorder="1" applyAlignment="1">
      <alignment/>
    </xf>
    <xf numFmtId="0" fontId="14" fillId="2" borderId="11" xfId="0" applyNumberFormat="1" applyFon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14" fillId="2" borderId="12" xfId="0" applyNumberFormat="1" applyFont="1" applyBorder="1" applyAlignment="1">
      <alignment horizontal="center"/>
    </xf>
    <xf numFmtId="0" fontId="14" fillId="2" borderId="12" xfId="0" applyNumberFormat="1" applyFont="1" applyBorder="1" applyAlignment="1">
      <alignment/>
    </xf>
    <xf numFmtId="37" fontId="14" fillId="2" borderId="0" xfId="0" applyNumberFormat="1" applyFont="1" applyBorder="1" applyAlignment="1">
      <alignment/>
    </xf>
    <xf numFmtId="0" fontId="16" fillId="2" borderId="13" xfId="0" applyNumberFormat="1" applyFont="1" applyBorder="1" applyAlignment="1">
      <alignment/>
    </xf>
    <xf numFmtId="191" fontId="15" fillId="2" borderId="0" xfId="0" applyNumberFormat="1" applyFont="1" applyBorder="1" applyAlignment="1">
      <alignment/>
    </xf>
    <xf numFmtId="0" fontId="17" fillId="2" borderId="0" xfId="0" applyNumberFormat="1" applyFont="1" applyBorder="1" applyAlignment="1">
      <alignment/>
    </xf>
    <xf numFmtId="0" fontId="18" fillId="2" borderId="0" xfId="0" applyNumberFormat="1" applyFont="1" applyBorder="1" applyAlignment="1">
      <alignment/>
    </xf>
    <xf numFmtId="0" fontId="18" fillId="2" borderId="10" xfId="0" applyNumberFormat="1" applyFont="1" applyBorder="1" applyAlignment="1">
      <alignment horizontal="right" vertical="center"/>
    </xf>
    <xf numFmtId="0" fontId="18" fillId="2" borderId="0" xfId="0" applyNumberFormat="1" applyFont="1" applyAlignment="1">
      <alignment horizontal="right" vertical="center"/>
    </xf>
    <xf numFmtId="0" fontId="11" fillId="2" borderId="0" xfId="0" applyNumberFormat="1" applyFont="1" applyAlignment="1">
      <alignment/>
    </xf>
    <xf numFmtId="0" fontId="18" fillId="2" borderId="12" xfId="0" applyNumberFormat="1" applyFont="1" applyBorder="1" applyAlignment="1">
      <alignment horizontal="right"/>
    </xf>
    <xf numFmtId="0" fontId="18" fillId="2" borderId="13" xfId="0" applyNumberFormat="1" applyFont="1" applyBorder="1" applyAlignment="1">
      <alignment horizontal="right"/>
    </xf>
    <xf numFmtId="0" fontId="18" fillId="2" borderId="0" xfId="0" applyNumberFormat="1" applyFont="1" applyAlignment="1">
      <alignment/>
    </xf>
    <xf numFmtId="0" fontId="18" fillId="2" borderId="10" xfId="0" applyNumberFormat="1" applyFont="1" applyBorder="1" applyAlignment="1">
      <alignment horizontal="right"/>
    </xf>
    <xf numFmtId="0" fontId="18" fillId="2" borderId="0" xfId="0" applyNumberFormat="1" applyFont="1" applyAlignment="1">
      <alignment horizontal="right"/>
    </xf>
    <xf numFmtId="0" fontId="18" fillId="2" borderId="8" xfId="0" applyNumberFormat="1" applyFont="1" applyBorder="1" applyAlignment="1">
      <alignment horizontal="right"/>
    </xf>
    <xf numFmtId="0" fontId="17" fillId="2" borderId="12" xfId="0" applyNumberFormat="1" applyFont="1" applyBorder="1" applyAlignment="1">
      <alignment horizontal="right"/>
    </xf>
    <xf numFmtId="0" fontId="18" fillId="2" borderId="7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/>
    </xf>
    <xf numFmtId="37" fontId="18" fillId="2" borderId="10" xfId="0" applyNumberFormat="1" applyFont="1" applyBorder="1" applyAlignment="1">
      <alignment/>
    </xf>
    <xf numFmtId="37" fontId="18" fillId="2" borderId="0" xfId="0" applyNumberFormat="1" applyFont="1" applyAlignment="1">
      <alignment/>
    </xf>
    <xf numFmtId="0" fontId="18" fillId="2" borderId="8" xfId="0" applyNumberFormat="1" applyFont="1" applyBorder="1" applyAlignment="1">
      <alignment/>
    </xf>
    <xf numFmtId="191" fontId="18" fillId="2" borderId="0" xfId="0" applyNumberFormat="1" applyFont="1" applyBorder="1" applyAlignment="1">
      <alignment/>
    </xf>
    <xf numFmtId="191" fontId="18" fillId="2" borderId="8" xfId="0" applyNumberFormat="1" applyFont="1" applyBorder="1" applyAlignment="1">
      <alignment/>
    </xf>
    <xf numFmtId="0" fontId="19" fillId="2" borderId="0" xfId="0" applyNumberFormat="1" applyFont="1" applyBorder="1" applyAlignment="1">
      <alignment/>
    </xf>
    <xf numFmtId="0" fontId="11" fillId="2" borderId="14" xfId="0" applyNumberFormat="1" applyFont="1" applyBorder="1" applyAlignment="1">
      <alignment/>
    </xf>
    <xf numFmtId="0" fontId="18" fillId="2" borderId="14" xfId="0" applyNumberFormat="1" applyFont="1" applyBorder="1" applyAlignment="1">
      <alignment/>
    </xf>
    <xf numFmtId="37" fontId="18" fillId="2" borderId="15" xfId="0" applyNumberFormat="1" applyFont="1" applyBorder="1" applyAlignment="1">
      <alignment/>
    </xf>
    <xf numFmtId="37" fontId="18" fillId="2" borderId="14" xfId="0" applyNumberFormat="1" applyFont="1" applyBorder="1" applyAlignment="1">
      <alignment/>
    </xf>
    <xf numFmtId="191" fontId="18" fillId="2" borderId="14" xfId="0" applyNumberFormat="1" applyFont="1" applyBorder="1" applyAlignment="1">
      <alignment/>
    </xf>
    <xf numFmtId="191" fontId="18" fillId="2" borderId="9" xfId="0" applyNumberFormat="1" applyFont="1" applyBorder="1" applyAlignment="1">
      <alignment/>
    </xf>
    <xf numFmtId="0" fontId="7" fillId="2" borderId="0" xfId="0" applyNumberFormat="1" applyFont="1" applyBorder="1" applyAlignment="1">
      <alignment horizontal="center"/>
    </xf>
    <xf numFmtId="0" fontId="15" fillId="2" borderId="0" xfId="0" applyNumberFormat="1" applyFont="1" applyBorder="1" applyAlignment="1">
      <alignment/>
    </xf>
    <xf numFmtId="0" fontId="24" fillId="2" borderId="0" xfId="0" applyNumberFormat="1" applyFont="1" applyBorder="1" applyAlignment="1">
      <alignment/>
    </xf>
    <xf numFmtId="37" fontId="14" fillId="2" borderId="10" xfId="0" applyNumberFormat="1" applyFont="1" applyBorder="1" applyAlignment="1">
      <alignment horizontal="right"/>
    </xf>
    <xf numFmtId="0" fontId="15" fillId="2" borderId="8" xfId="0" applyNumberFormat="1" applyFont="1" applyBorder="1" applyAlignment="1">
      <alignment/>
    </xf>
    <xf numFmtId="37" fontId="14" fillId="2" borderId="16" xfId="0" applyNumberFormat="1" applyFont="1" applyBorder="1" applyAlignment="1">
      <alignment horizontal="right"/>
    </xf>
    <xf numFmtId="0" fontId="15" fillId="2" borderId="13" xfId="0" applyNumberFormat="1" applyFont="1" applyBorder="1" applyAlignment="1">
      <alignment/>
    </xf>
    <xf numFmtId="0" fontId="15" fillId="2" borderId="13" xfId="0" applyNumberFormat="1" applyFont="1" applyBorder="1" applyAlignment="1">
      <alignment horizontal="center"/>
    </xf>
    <xf numFmtId="0" fontId="15" fillId="2" borderId="7" xfId="0" applyNumberFormat="1" applyFont="1" applyBorder="1" applyAlignment="1">
      <alignment/>
    </xf>
    <xf numFmtId="0" fontId="14" fillId="2" borderId="13" xfId="0" applyNumberFormat="1" applyFont="1" applyBorder="1" applyAlignment="1">
      <alignment/>
    </xf>
    <xf numFmtId="37" fontId="14" fillId="2" borderId="0" xfId="0" applyNumberFormat="1" applyFont="1" applyBorder="1" applyAlignment="1">
      <alignment horizontal="right"/>
    </xf>
    <xf numFmtId="0" fontId="25" fillId="2" borderId="0" xfId="0" applyNumberFormat="1" applyFont="1" applyBorder="1" applyAlignment="1">
      <alignment/>
    </xf>
    <xf numFmtId="0" fontId="11" fillId="2" borderId="0" xfId="0" applyNumberFormat="1" applyFont="1" applyBorder="1" applyAlignment="1">
      <alignment/>
    </xf>
    <xf numFmtId="37" fontId="18" fillId="2" borderId="1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2" xfId="0" applyNumberFormat="1" applyFont="1" applyBorder="1" applyAlignment="1">
      <alignment horizontal="right"/>
    </xf>
    <xf numFmtId="0" fontId="11" fillId="2" borderId="13" xfId="0" applyNumberFormat="1" applyFont="1" applyBorder="1" applyAlignment="1">
      <alignment horizontal="right"/>
    </xf>
    <xf numFmtId="0" fontId="18" fillId="2" borderId="0" xfId="0" applyNumberFormat="1" applyFont="1" applyAlignment="1">
      <alignment horizontal="centerContinuous"/>
    </xf>
    <xf numFmtId="37" fontId="11" fillId="2" borderId="0" xfId="0" applyNumberFormat="1" applyFont="1" applyAlignment="1">
      <alignment/>
    </xf>
    <xf numFmtId="37" fontId="18" fillId="2" borderId="0" xfId="0" applyNumberFormat="1" applyFont="1" applyBorder="1" applyAlignment="1">
      <alignment horizontal="right"/>
    </xf>
    <xf numFmtId="0" fontId="18" fillId="2" borderId="17" xfId="0" applyNumberFormat="1" applyFont="1" applyBorder="1" applyAlignment="1">
      <alignment horizontal="centerContinuous"/>
    </xf>
    <xf numFmtId="37" fontId="18" fillId="2" borderId="18" xfId="0" applyNumberFormat="1" applyFont="1" applyBorder="1" applyAlignment="1">
      <alignment horizontal="right"/>
    </xf>
    <xf numFmtId="37" fontId="11" fillId="2" borderId="17" xfId="0" applyNumberFormat="1" applyFont="1" applyBorder="1" applyAlignment="1">
      <alignment/>
    </xf>
    <xf numFmtId="37" fontId="18" fillId="2" borderId="17" xfId="0" applyNumberFormat="1" applyFont="1" applyBorder="1" applyAlignment="1">
      <alignment horizontal="right"/>
    </xf>
    <xf numFmtId="0" fontId="11" fillId="2" borderId="17" xfId="0" applyNumberFormat="1" applyFont="1" applyBorder="1" applyAlignment="1">
      <alignment/>
    </xf>
    <xf numFmtId="191" fontId="11" fillId="2" borderId="17" xfId="0" applyNumberFormat="1" applyFont="1" applyBorder="1" applyAlignment="1">
      <alignment/>
    </xf>
    <xf numFmtId="0" fontId="18" fillId="2" borderId="0" xfId="0" applyNumberFormat="1" applyFont="1" applyBorder="1" applyAlignment="1">
      <alignment horizontal="centerContinuous"/>
    </xf>
    <xf numFmtId="37" fontId="15" fillId="2" borderId="0" xfId="0" applyNumberFormat="1" applyFont="1" applyBorder="1" applyAlignment="1">
      <alignment/>
    </xf>
    <xf numFmtId="0" fontId="26" fillId="2" borderId="0" xfId="0" applyNumberFormat="1" applyFont="1" applyAlignment="1">
      <alignment horizontal="centerContinuous"/>
    </xf>
    <xf numFmtId="0" fontId="27" fillId="2" borderId="0" xfId="0" applyNumberFormat="1" applyFont="1" applyAlignment="1">
      <alignment horizontal="centerContinuous"/>
    </xf>
    <xf numFmtId="0" fontId="28" fillId="2" borderId="0" xfId="0" applyNumberFormat="1" applyFont="1" applyAlignment="1">
      <alignment horizontal="centerContinuous"/>
    </xf>
    <xf numFmtId="37" fontId="18" fillId="2" borderId="0" xfId="0" applyNumberFormat="1" applyFont="1" applyBorder="1" applyAlignment="1">
      <alignment/>
    </xf>
    <xf numFmtId="37" fontId="18" fillId="2" borderId="18" xfId="0" applyNumberFormat="1" applyFont="1" applyBorder="1" applyAlignment="1">
      <alignment/>
    </xf>
    <xf numFmtId="37" fontId="18" fillId="2" borderId="17" xfId="0" applyNumberFormat="1" applyFont="1" applyBorder="1" applyAlignment="1">
      <alignment/>
    </xf>
    <xf numFmtId="0" fontId="11" fillId="2" borderId="0" xfId="0" applyNumberFormat="1" applyFont="1" applyBorder="1" applyAlignment="1">
      <alignment horizontal="right"/>
    </xf>
    <xf numFmtId="0" fontId="18" fillId="2" borderId="0" xfId="0" applyNumberFormat="1" applyFont="1" applyBorder="1" applyAlignment="1">
      <alignment horizontal="right"/>
    </xf>
    <xf numFmtId="37" fontId="32" fillId="2" borderId="10" xfId="0" applyNumberFormat="1" applyFont="1" applyBorder="1" applyAlignment="1">
      <alignment horizontal="right"/>
    </xf>
    <xf numFmtId="37" fontId="33" fillId="2" borderId="0" xfId="0" applyNumberFormat="1" applyFont="1" applyAlignment="1">
      <alignment/>
    </xf>
    <xf numFmtId="0" fontId="33" fillId="2" borderId="0" xfId="0" applyNumberFormat="1" applyFont="1" applyAlignment="1">
      <alignment/>
    </xf>
    <xf numFmtId="191" fontId="32" fillId="2" borderId="0" xfId="0" applyNumberFormat="1" applyFont="1" applyBorder="1" applyAlignment="1">
      <alignment/>
    </xf>
    <xf numFmtId="37" fontId="32" fillId="2" borderId="10" xfId="0" applyNumberFormat="1" applyFont="1" applyBorder="1" applyAlignment="1">
      <alignment/>
    </xf>
    <xf numFmtId="37" fontId="32" fillId="2" borderId="0" xfId="0" applyNumberFormat="1" applyFont="1" applyAlignment="1">
      <alignment/>
    </xf>
    <xf numFmtId="0" fontId="32" fillId="2" borderId="17" xfId="0" applyNumberFormat="1" applyFont="1" applyBorder="1" applyAlignment="1">
      <alignment/>
    </xf>
    <xf numFmtId="0" fontId="35" fillId="2" borderId="11" xfId="0" applyNumberFormat="1" applyFont="1" applyBorder="1" applyAlignment="1">
      <alignment horizontal="right"/>
    </xf>
    <xf numFmtId="0" fontId="35" fillId="2" borderId="13" xfId="0" applyNumberFormat="1" applyFont="1" applyBorder="1" applyAlignment="1">
      <alignment horizontal="right"/>
    </xf>
    <xf numFmtId="0" fontId="35" fillId="2" borderId="12" xfId="0" applyNumberFormat="1" applyFont="1" applyBorder="1" applyAlignment="1">
      <alignment horizontal="right"/>
    </xf>
    <xf numFmtId="0" fontId="38" fillId="2" borderId="0" xfId="0" applyNumberFormat="1" applyFont="1" applyAlignment="1">
      <alignment horizontal="right"/>
    </xf>
    <xf numFmtId="37" fontId="32" fillId="2" borderId="0" xfId="0" applyNumberFormat="1" applyFont="1" applyBorder="1" applyAlignment="1">
      <alignment/>
    </xf>
    <xf numFmtId="0" fontId="40" fillId="2" borderId="3" xfId="0" applyNumberFormat="1" applyFont="1" applyBorder="1" applyAlignment="1">
      <alignment/>
    </xf>
    <xf numFmtId="0" fontId="40" fillId="2" borderId="19" xfId="0" applyNumberFormat="1" applyFont="1" applyBorder="1" applyAlignment="1">
      <alignment/>
    </xf>
    <xf numFmtId="0" fontId="40" fillId="2" borderId="6" xfId="0" applyNumberFormat="1" applyFont="1" applyBorder="1" applyAlignment="1">
      <alignment/>
    </xf>
    <xf numFmtId="0" fontId="40" fillId="2" borderId="0" xfId="0" applyNumberFormat="1" applyFont="1" applyAlignment="1">
      <alignment/>
    </xf>
    <xf numFmtId="0" fontId="15" fillId="2" borderId="2" xfId="0" applyNumberFormat="1" applyFont="1" applyBorder="1" applyAlignment="1">
      <alignment/>
    </xf>
    <xf numFmtId="0" fontId="7" fillId="2" borderId="0" xfId="0" applyFont="1" applyAlignment="1">
      <alignment/>
    </xf>
    <xf numFmtId="0" fontId="11" fillId="2" borderId="2" xfId="0" applyNumberFormat="1" applyFont="1" applyBorder="1" applyAlignment="1">
      <alignment/>
    </xf>
    <xf numFmtId="0" fontId="38" fillId="2" borderId="20" xfId="0" applyNumberFormat="1" applyFont="1" applyBorder="1" applyAlignment="1">
      <alignment horizontal="center"/>
    </xf>
    <xf numFmtId="0" fontId="38" fillId="2" borderId="21" xfId="0" applyNumberFormat="1" applyFont="1" applyBorder="1" applyAlignment="1">
      <alignment horizontal="center"/>
    </xf>
    <xf numFmtId="0" fontId="38" fillId="2" borderId="22" xfId="0" applyNumberFormat="1" applyFont="1" applyBorder="1" applyAlignment="1">
      <alignment horizontal="center"/>
    </xf>
    <xf numFmtId="0" fontId="38" fillId="2" borderId="23" xfId="0" applyNumberFormat="1" applyFont="1" applyBorder="1" applyAlignment="1">
      <alignment horizontal="center"/>
    </xf>
    <xf numFmtId="0" fontId="12" fillId="2" borderId="0" xfId="0" applyFont="1" applyAlignment="1">
      <alignment/>
    </xf>
    <xf numFmtId="0" fontId="11" fillId="2" borderId="2" xfId="0" applyNumberFormat="1" applyFont="1" applyBorder="1" applyAlignment="1">
      <alignment horizontal="center"/>
    </xf>
    <xf numFmtId="0" fontId="11" fillId="2" borderId="24" xfId="0" applyNumberFormat="1" applyFont="1" applyBorder="1" applyAlignment="1">
      <alignment horizontal="center"/>
    </xf>
    <xf numFmtId="0" fontId="11" fillId="2" borderId="25" xfId="0" applyNumberFormat="1" applyFont="1" applyBorder="1" applyAlignment="1">
      <alignment horizontal="center"/>
    </xf>
    <xf numFmtId="0" fontId="11" fillId="2" borderId="26" xfId="0" applyNumberFormat="1" applyFont="1" applyBorder="1" applyAlignment="1">
      <alignment horizontal="center"/>
    </xf>
    <xf numFmtId="0" fontId="11" fillId="2" borderId="27" xfId="0" applyNumberFormat="1" applyFont="1" applyBorder="1" applyAlignment="1">
      <alignment horizontal="center"/>
    </xf>
    <xf numFmtId="0" fontId="11" fillId="2" borderId="28" xfId="0" applyNumberFormat="1" applyFont="1" applyBorder="1" applyAlignment="1">
      <alignment horizontal="center"/>
    </xf>
    <xf numFmtId="0" fontId="38" fillId="2" borderId="0" xfId="0" applyNumberFormat="1" applyFont="1" applyBorder="1" applyAlignment="1">
      <alignment/>
    </xf>
    <xf numFmtId="0" fontId="11" fillId="2" borderId="5" xfId="0" applyNumberFormat="1" applyFont="1" applyBorder="1" applyAlignment="1">
      <alignment/>
    </xf>
    <xf numFmtId="0" fontId="11" fillId="2" borderId="13" xfId="0" applyNumberFormat="1" applyFont="1" applyBorder="1" applyAlignment="1">
      <alignment/>
    </xf>
    <xf numFmtId="0" fontId="11" fillId="2" borderId="5" xfId="0" applyNumberFormat="1" applyFont="1" applyBorder="1" applyAlignment="1">
      <alignment horizontal="center"/>
    </xf>
    <xf numFmtId="0" fontId="11" fillId="2" borderId="29" xfId="0" applyNumberFormat="1" applyFont="1" applyBorder="1" applyAlignment="1">
      <alignment horizontal="center"/>
    </xf>
    <xf numFmtId="0" fontId="11" fillId="2" borderId="30" xfId="0" applyNumberFormat="1" applyFont="1" applyBorder="1" applyAlignment="1">
      <alignment horizontal="center"/>
    </xf>
    <xf numFmtId="0" fontId="11" fillId="2" borderId="31" xfId="0" applyNumberFormat="1" applyFont="1" applyBorder="1" applyAlignment="1" quotePrefix="1">
      <alignment horizontal="center"/>
    </xf>
    <xf numFmtId="0" fontId="11" fillId="2" borderId="29" xfId="0" applyNumberFormat="1" applyFont="1" applyBorder="1" applyAlignment="1" quotePrefix="1">
      <alignment horizontal="center"/>
    </xf>
    <xf numFmtId="0" fontId="11" fillId="2" borderId="32" xfId="0" applyNumberFormat="1" applyFont="1" applyBorder="1" applyAlignment="1" quotePrefix="1">
      <alignment horizontal="center"/>
    </xf>
    <xf numFmtId="0" fontId="11" fillId="2" borderId="33" xfId="0" applyNumberFormat="1" applyFont="1" applyBorder="1" applyAlignment="1" quotePrefix="1">
      <alignment horizontal="center"/>
    </xf>
    <xf numFmtId="0" fontId="11" fillId="2" borderId="34" xfId="0" applyNumberFormat="1" applyFont="1" applyBorder="1" applyAlignment="1">
      <alignment/>
    </xf>
    <xf numFmtId="0" fontId="11" fillId="2" borderId="24" xfId="0" applyNumberFormat="1" applyFont="1" applyBorder="1" applyAlignment="1">
      <alignment/>
    </xf>
    <xf numFmtId="37" fontId="11" fillId="2" borderId="2" xfId="0" applyNumberFormat="1" applyFont="1" applyBorder="1" applyAlignment="1">
      <alignment/>
    </xf>
    <xf numFmtId="37" fontId="11" fillId="2" borderId="24" xfId="0" applyNumberFormat="1" applyFont="1" applyBorder="1" applyAlignment="1">
      <alignment/>
    </xf>
    <xf numFmtId="193" fontId="11" fillId="2" borderId="25" xfId="0" applyNumberFormat="1" applyFont="1" applyBorder="1" applyAlignment="1">
      <alignment horizontal="right"/>
    </xf>
    <xf numFmtId="37" fontId="11" fillId="2" borderId="26" xfId="0" applyNumberFormat="1" applyFont="1" applyBorder="1" applyAlignment="1">
      <alignment horizontal="right"/>
    </xf>
    <xf numFmtId="37" fontId="11" fillId="2" borderId="24" xfId="0" applyNumberFormat="1" applyFont="1" applyBorder="1" applyAlignment="1">
      <alignment horizontal="right"/>
    </xf>
    <xf numFmtId="193" fontId="11" fillId="2" borderId="24" xfId="0" applyNumberFormat="1" applyFont="1" applyBorder="1" applyAlignment="1">
      <alignment horizontal="right"/>
    </xf>
    <xf numFmtId="193" fontId="11" fillId="2" borderId="28" xfId="0" applyNumberFormat="1" applyFont="1" applyBorder="1" applyAlignment="1">
      <alignment horizontal="right"/>
    </xf>
    <xf numFmtId="37" fontId="11" fillId="2" borderId="2" xfId="0" applyNumberFormat="1" applyFont="1" applyBorder="1" applyAlignment="1">
      <alignment horizontal="right"/>
    </xf>
    <xf numFmtId="194" fontId="11" fillId="2" borderId="26" xfId="0" applyNumberFormat="1" applyFont="1" applyBorder="1" applyAlignment="1">
      <alignment/>
    </xf>
    <xf numFmtId="194" fontId="11" fillId="2" borderId="27" xfId="0" applyNumberFormat="1" applyFont="1" applyBorder="1" applyAlignment="1">
      <alignment/>
    </xf>
    <xf numFmtId="194" fontId="11" fillId="2" borderId="24" xfId="0" applyNumberFormat="1" applyFont="1" applyBorder="1" applyAlignment="1">
      <alignment/>
    </xf>
    <xf numFmtId="37" fontId="11" fillId="2" borderId="28" xfId="0" applyNumberFormat="1" applyFont="1" applyBorder="1" applyAlignment="1">
      <alignment/>
    </xf>
    <xf numFmtId="0" fontId="22" fillId="2" borderId="0" xfId="0" applyNumberFormat="1" applyFont="1" applyBorder="1" applyAlignment="1">
      <alignment/>
    </xf>
    <xf numFmtId="195" fontId="11" fillId="2" borderId="26" xfId="0" applyNumberFormat="1" applyFont="1" applyBorder="1" applyAlignment="1">
      <alignment/>
    </xf>
    <xf numFmtId="195" fontId="11" fillId="2" borderId="27" xfId="0" applyNumberFormat="1" applyFont="1" applyBorder="1" applyAlignment="1">
      <alignment/>
    </xf>
    <xf numFmtId="195" fontId="11" fillId="2" borderId="24" xfId="0" applyNumberFormat="1" applyFont="1" applyBorder="1" applyAlignment="1">
      <alignment/>
    </xf>
    <xf numFmtId="37" fontId="11" fillId="2" borderId="26" xfId="0" applyNumberFormat="1" applyFont="1" applyBorder="1" applyAlignment="1">
      <alignment/>
    </xf>
    <xf numFmtId="196" fontId="11" fillId="2" borderId="2" xfId="0" applyNumberFormat="1" applyFont="1" applyBorder="1" applyAlignment="1">
      <alignment horizontal="right"/>
    </xf>
    <xf numFmtId="196" fontId="11" fillId="2" borderId="25" xfId="0" applyNumberFormat="1" applyFont="1" applyBorder="1" applyAlignment="1">
      <alignment horizontal="right"/>
    </xf>
    <xf numFmtId="194" fontId="11" fillId="2" borderId="28" xfId="0" applyNumberFormat="1" applyFont="1" applyBorder="1" applyAlignment="1">
      <alignment/>
    </xf>
    <xf numFmtId="0" fontId="11" fillId="2" borderId="4" xfId="0" applyNumberFormat="1" applyFont="1" applyBorder="1" applyAlignment="1">
      <alignment/>
    </xf>
    <xf numFmtId="0" fontId="11" fillId="2" borderId="4" xfId="0" applyNumberFormat="1" applyFont="1" applyBorder="1" applyAlignment="1">
      <alignment/>
    </xf>
    <xf numFmtId="0" fontId="11" fillId="2" borderId="35" xfId="0" applyNumberFormat="1" applyFont="1" applyBorder="1" applyAlignment="1">
      <alignment/>
    </xf>
    <xf numFmtId="0" fontId="11" fillId="2" borderId="36" xfId="0" applyNumberFormat="1" applyFont="1" applyBorder="1" applyAlignment="1">
      <alignment/>
    </xf>
    <xf numFmtId="0" fontId="11" fillId="2" borderId="37" xfId="0" applyNumberFormat="1" applyFont="1" applyBorder="1" applyAlignment="1">
      <alignment/>
    </xf>
    <xf numFmtId="0" fontId="11" fillId="2" borderId="38" xfId="0" applyNumberFormat="1" applyFont="1" applyBorder="1" applyAlignment="1">
      <alignment/>
    </xf>
    <xf numFmtId="0" fontId="11" fillId="2" borderId="35" xfId="0" applyNumberFormat="1" applyFont="1" applyBorder="1" applyAlignment="1">
      <alignment/>
    </xf>
    <xf numFmtId="0" fontId="11" fillId="2" borderId="39" xfId="0" applyNumberFormat="1" applyFont="1" applyBorder="1" applyAlignment="1">
      <alignment/>
    </xf>
    <xf numFmtId="0" fontId="0" fillId="2" borderId="0" xfId="0" applyAlignment="1">
      <alignment/>
    </xf>
    <xf numFmtId="0" fontId="11" fillId="2" borderId="3" xfId="0" applyNumberFormat="1" applyFont="1" applyBorder="1" applyAlignment="1">
      <alignment/>
    </xf>
    <xf numFmtId="0" fontId="11" fillId="2" borderId="19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0" fontId="11" fillId="2" borderId="0" xfId="0" applyFont="1" applyAlignment="1">
      <alignment/>
    </xf>
    <xf numFmtId="0" fontId="11" fillId="2" borderId="8" xfId="0" applyNumberFormat="1" applyFont="1" applyBorder="1" applyAlignment="1">
      <alignment/>
    </xf>
    <xf numFmtId="0" fontId="11" fillId="2" borderId="8" xfId="0" applyNumberFormat="1" applyFont="1" applyBorder="1" applyAlignment="1">
      <alignment horizontal="center"/>
    </xf>
    <xf numFmtId="17" fontId="11" fillId="2" borderId="40" xfId="0" applyNumberFormat="1" applyFont="1" applyBorder="1" applyAlignment="1" quotePrefix="1">
      <alignment horizontal="center"/>
    </xf>
    <xf numFmtId="0" fontId="11" fillId="2" borderId="21" xfId="0" applyNumberFormat="1" applyFont="1" applyBorder="1" applyAlignment="1">
      <alignment horizontal="center"/>
    </xf>
    <xf numFmtId="0" fontId="11" fillId="2" borderId="22" xfId="0" applyNumberFormat="1" applyFont="1" applyBorder="1" applyAlignment="1">
      <alignment horizontal="center"/>
    </xf>
    <xf numFmtId="17" fontId="11" fillId="2" borderId="21" xfId="0" applyNumberFormat="1" applyFont="1" applyBorder="1" applyAlignment="1" quotePrefix="1">
      <alignment horizontal="center"/>
    </xf>
    <xf numFmtId="0" fontId="38" fillId="2" borderId="26" xfId="0" applyNumberFormat="1" applyFont="1" applyBorder="1" applyAlignment="1">
      <alignment horizontal="center"/>
    </xf>
    <xf numFmtId="0" fontId="38" fillId="2" borderId="24" xfId="0" applyNumberFormat="1" applyFont="1" applyBorder="1" applyAlignment="1">
      <alignment horizontal="center"/>
    </xf>
    <xf numFmtId="0" fontId="11" fillId="2" borderId="41" xfId="0" applyNumberFormat="1" applyFont="1" applyBorder="1" applyAlignment="1">
      <alignment/>
    </xf>
    <xf numFmtId="0" fontId="38" fillId="2" borderId="27" xfId="0" applyNumberFormat="1" applyFont="1" applyBorder="1" applyAlignment="1">
      <alignment horizontal="center"/>
    </xf>
    <xf numFmtId="0" fontId="11" fillId="2" borderId="27" xfId="0" applyNumberFormat="1" applyFont="1" applyBorder="1" applyAlignment="1">
      <alignment/>
    </xf>
    <xf numFmtId="0" fontId="38" fillId="2" borderId="41" xfId="0" applyNumberFormat="1" applyFont="1" applyBorder="1" applyAlignment="1">
      <alignment horizontal="center"/>
    </xf>
    <xf numFmtId="0" fontId="11" fillId="2" borderId="41" xfId="0" applyNumberFormat="1" applyFont="1" applyBorder="1" applyAlignment="1">
      <alignment horizontal="center"/>
    </xf>
    <xf numFmtId="0" fontId="11" fillId="2" borderId="42" xfId="0" applyNumberFormat="1" applyFont="1" applyBorder="1" applyAlignment="1">
      <alignment horizontal="center"/>
    </xf>
    <xf numFmtId="0" fontId="11" fillId="2" borderId="43" xfId="0" applyNumberFormat="1" applyFont="1" applyBorder="1" applyAlignment="1">
      <alignment horizontal="center"/>
    </xf>
    <xf numFmtId="0" fontId="11" fillId="2" borderId="7" xfId="0" applyNumberFormat="1" applyFont="1" applyBorder="1" applyAlignment="1">
      <alignment/>
    </xf>
    <xf numFmtId="0" fontId="11" fillId="2" borderId="44" xfId="0" applyNumberFormat="1" applyFont="1" applyBorder="1" applyAlignment="1">
      <alignment horizontal="center"/>
    </xf>
    <xf numFmtId="0" fontId="11" fillId="2" borderId="32" xfId="0" applyNumberFormat="1" applyFont="1" applyBorder="1" applyAlignment="1">
      <alignment horizontal="center"/>
    </xf>
    <xf numFmtId="0" fontId="11" fillId="2" borderId="31" xfId="0" applyNumberFormat="1" applyFont="1" applyBorder="1" applyAlignment="1">
      <alignment horizontal="center"/>
    </xf>
    <xf numFmtId="0" fontId="11" fillId="2" borderId="7" xfId="0" applyNumberFormat="1" applyFont="1" applyBorder="1" applyAlignment="1" quotePrefix="1">
      <alignment horizontal="center"/>
    </xf>
    <xf numFmtId="0" fontId="11" fillId="2" borderId="24" xfId="0" applyNumberFormat="1" applyFont="1" applyBorder="1" applyAlignment="1" quotePrefix="1">
      <alignment horizontal="center"/>
    </xf>
    <xf numFmtId="0" fontId="11" fillId="2" borderId="27" xfId="0" applyNumberFormat="1" applyFont="1" applyBorder="1" applyAlignment="1" quotePrefix="1">
      <alignment horizontal="center"/>
    </xf>
    <xf numFmtId="0" fontId="11" fillId="2" borderId="8" xfId="0" applyNumberFormat="1" applyFont="1" applyBorder="1" applyAlignment="1" quotePrefix="1">
      <alignment horizontal="center"/>
    </xf>
    <xf numFmtId="0" fontId="11" fillId="2" borderId="24" xfId="0" applyNumberFormat="1" applyFont="1" applyBorder="1" applyAlignment="1">
      <alignment/>
    </xf>
    <xf numFmtId="37" fontId="11" fillId="2" borderId="41" xfId="0" applyNumberFormat="1" applyFont="1" applyBorder="1" applyAlignment="1">
      <alignment/>
    </xf>
    <xf numFmtId="37" fontId="11" fillId="2" borderId="27" xfId="0" applyNumberFormat="1" applyFont="1" applyBorder="1" applyAlignment="1">
      <alignment/>
    </xf>
    <xf numFmtId="37" fontId="11" fillId="2" borderId="24" xfId="0" applyNumberFormat="1" applyFont="1" applyBorder="1" applyAlignment="1">
      <alignment/>
    </xf>
    <xf numFmtId="193" fontId="11" fillId="2" borderId="8" xfId="0" applyNumberFormat="1" applyFont="1" applyBorder="1" applyAlignment="1">
      <alignment horizontal="right"/>
    </xf>
    <xf numFmtId="197" fontId="11" fillId="2" borderId="27" xfId="0" applyNumberFormat="1" applyFont="1" applyBorder="1" applyAlignment="1">
      <alignment/>
    </xf>
    <xf numFmtId="198" fontId="11" fillId="2" borderId="27" xfId="0" applyNumberFormat="1" applyFont="1" applyBorder="1" applyAlignment="1">
      <alignment/>
    </xf>
    <xf numFmtId="199" fontId="11" fillId="2" borderId="26" xfId="0" applyNumberFormat="1" applyFont="1" applyBorder="1" applyAlignment="1">
      <alignment/>
    </xf>
    <xf numFmtId="199" fontId="11" fillId="2" borderId="24" xfId="0" applyNumberFormat="1" applyFont="1" applyBorder="1" applyAlignment="1">
      <alignment/>
    </xf>
    <xf numFmtId="200" fontId="11" fillId="2" borderId="24" xfId="0" applyNumberFormat="1" applyFont="1" applyBorder="1" applyAlignment="1">
      <alignment/>
    </xf>
    <xf numFmtId="200" fontId="11" fillId="2" borderId="27" xfId="0" applyNumberFormat="1" applyFont="1" applyBorder="1" applyAlignment="1">
      <alignment/>
    </xf>
    <xf numFmtId="197" fontId="11" fillId="2" borderId="24" xfId="0" applyNumberFormat="1" applyFont="1" applyBorder="1" applyAlignment="1">
      <alignment/>
    </xf>
    <xf numFmtId="197" fontId="11" fillId="2" borderId="0" xfId="0" applyNumberFormat="1" applyFont="1" applyBorder="1" applyAlignment="1">
      <alignment/>
    </xf>
    <xf numFmtId="0" fontId="11" fillId="2" borderId="28" xfId="0" applyFont="1" applyBorder="1" applyAlignment="1">
      <alignment/>
    </xf>
    <xf numFmtId="0" fontId="11" fillId="2" borderId="9" xfId="0" applyNumberFormat="1" applyFont="1" applyBorder="1" applyAlignment="1">
      <alignment/>
    </xf>
    <xf numFmtId="0" fontId="11" fillId="2" borderId="45" xfId="0" applyNumberFormat="1" applyFont="1" applyBorder="1" applyAlignment="1">
      <alignment/>
    </xf>
    <xf numFmtId="0" fontId="11" fillId="2" borderId="38" xfId="0" applyNumberFormat="1" applyFont="1" applyBorder="1" applyAlignment="1">
      <alignment/>
    </xf>
    <xf numFmtId="199" fontId="11" fillId="2" borderId="39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0" fontId="5" fillId="2" borderId="47" xfId="0" applyNumberFormat="1" applyFont="1" applyBorder="1" applyAlignment="1">
      <alignment/>
    </xf>
    <xf numFmtId="0" fontId="11" fillId="2" borderId="47" xfId="0" applyNumberFormat="1" applyFont="1" applyBorder="1" applyAlignment="1">
      <alignment/>
    </xf>
    <xf numFmtId="0" fontId="11" fillId="2" borderId="48" xfId="0" applyNumberFormat="1" applyFont="1" applyBorder="1" applyAlignment="1">
      <alignment/>
    </xf>
    <xf numFmtId="202" fontId="11" fillId="2" borderId="36" xfId="0" applyNumberFormat="1" applyFont="1" applyBorder="1" applyAlignment="1">
      <alignment horizontal="center"/>
    </xf>
    <xf numFmtId="202" fontId="11" fillId="2" borderId="9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/>
    </xf>
    <xf numFmtId="0" fontId="19" fillId="2" borderId="13" xfId="0" applyNumberFormat="1" applyFont="1" applyBorder="1" applyAlignment="1">
      <alignment/>
    </xf>
    <xf numFmtId="37" fontId="32" fillId="2" borderId="0" xfId="0" applyNumberFormat="1" applyFont="1" applyBorder="1" applyAlignment="1">
      <alignment horizontal="right"/>
    </xf>
    <xf numFmtId="0" fontId="34" fillId="2" borderId="10" xfId="0" applyNumberFormat="1" applyFont="1" applyBorder="1" applyAlignment="1">
      <alignment horizontal="right"/>
    </xf>
    <xf numFmtId="0" fontId="34" fillId="2" borderId="0" xfId="0" applyNumberFormat="1" applyFont="1" applyBorder="1" applyAlignment="1">
      <alignment horizontal="right"/>
    </xf>
    <xf numFmtId="0" fontId="34" fillId="2" borderId="0" xfId="0" applyNumberFormat="1" applyFont="1" applyAlignment="1">
      <alignment horizontal="right"/>
    </xf>
    <xf numFmtId="0" fontId="34" fillId="2" borderId="10" xfId="0" applyNumberFormat="1" applyFont="1" applyBorder="1" applyAlignment="1">
      <alignment horizontal="right" vertical="center"/>
    </xf>
    <xf numFmtId="17" fontId="38" fillId="2" borderId="49" xfId="0" applyNumberFormat="1" applyFont="1" applyBorder="1" applyAlignment="1" quotePrefix="1">
      <alignment horizontal="center" wrapText="1"/>
    </xf>
    <xf numFmtId="37" fontId="11" fillId="2" borderId="27" xfId="0" applyNumberFormat="1" applyFont="1" applyBorder="1" applyAlignment="1">
      <alignment/>
    </xf>
    <xf numFmtId="199" fontId="11" fillId="2" borderId="27" xfId="0" applyNumberFormat="1" applyFont="1" applyBorder="1" applyAlignment="1">
      <alignment/>
    </xf>
    <xf numFmtId="0" fontId="34" fillId="2" borderId="0" xfId="0" applyNumberFormat="1" applyFont="1" applyBorder="1" applyAlignment="1">
      <alignment horizontal="right" vertical="center"/>
    </xf>
    <xf numFmtId="0" fontId="14" fillId="2" borderId="0" xfId="0" applyNumberFormat="1" applyFont="1" applyBorder="1" applyAlignment="1">
      <alignment horizontal="right" vertical="center"/>
    </xf>
    <xf numFmtId="0" fontId="18" fillId="2" borderId="50" xfId="0" applyNumberFormat="1" applyFont="1" applyBorder="1" applyAlignment="1">
      <alignment horizontal="right"/>
    </xf>
    <xf numFmtId="0" fontId="15" fillId="2" borderId="51" xfId="0" applyNumberFormat="1" applyFont="1" applyBorder="1" applyAlignment="1">
      <alignment/>
    </xf>
    <xf numFmtId="0" fontId="15" fillId="2" borderId="52" xfId="0" applyNumberFormat="1" applyFont="1" applyBorder="1" applyAlignment="1">
      <alignment/>
    </xf>
    <xf numFmtId="0" fontId="14" fillId="2" borderId="53" xfId="0" applyNumberFormat="1" applyFont="1" applyBorder="1" applyAlignment="1">
      <alignment horizontal="center"/>
    </xf>
    <xf numFmtId="0" fontId="17" fillId="2" borderId="54" xfId="0" applyNumberFormat="1" applyFont="1" applyBorder="1" applyAlignment="1">
      <alignment horizontal="right"/>
    </xf>
    <xf numFmtId="0" fontId="18" fillId="2" borderId="53" xfId="0" applyNumberFormat="1" applyFont="1" applyBorder="1" applyAlignment="1">
      <alignment horizontal="right"/>
    </xf>
    <xf numFmtId="0" fontId="14" fillId="2" borderId="54" xfId="0" applyNumberFormat="1" applyFont="1" applyBorder="1" applyAlignment="1">
      <alignment horizontal="right"/>
    </xf>
    <xf numFmtId="191" fontId="18" fillId="2" borderId="54" xfId="0" applyNumberFormat="1" applyFont="1" applyBorder="1" applyAlignment="1">
      <alignment/>
    </xf>
    <xf numFmtId="191" fontId="32" fillId="2" borderId="54" xfId="0" applyNumberFormat="1" applyFont="1" applyBorder="1" applyAlignment="1">
      <alignment/>
    </xf>
    <xf numFmtId="191" fontId="18" fillId="2" borderId="55" xfId="0" applyNumberFormat="1" applyFont="1" applyBorder="1" applyAlignment="1">
      <alignment/>
    </xf>
    <xf numFmtId="0" fontId="38" fillId="2" borderId="56" xfId="0" applyNumberFormat="1" applyFont="1" applyBorder="1" applyAlignment="1">
      <alignment horizontal="center" wrapText="1"/>
    </xf>
    <xf numFmtId="0" fontId="11" fillId="2" borderId="57" xfId="0" applyNumberFormat="1" applyFont="1" applyBorder="1" applyAlignment="1">
      <alignment horizontal="center" wrapText="1"/>
    </xf>
    <xf numFmtId="0" fontId="38" fillId="2" borderId="58" xfId="0" applyNumberFormat="1" applyFont="1" applyBorder="1" applyAlignment="1">
      <alignment horizontal="center" wrapText="1"/>
    </xf>
    <xf numFmtId="0" fontId="38" fillId="2" borderId="59" xfId="0" applyNumberFormat="1" applyFont="1" applyBorder="1" applyAlignment="1">
      <alignment horizontal="center" wrapText="1"/>
    </xf>
    <xf numFmtId="0" fontId="11" fillId="2" borderId="25" xfId="0" applyNumberFormat="1" applyFont="1" applyBorder="1" applyAlignment="1">
      <alignment horizontal="center"/>
    </xf>
    <xf numFmtId="0" fontId="38" fillId="2" borderId="42" xfId="0" applyNumberFormat="1" applyFont="1" applyBorder="1" applyAlignment="1">
      <alignment horizontal="center"/>
    </xf>
    <xf numFmtId="0" fontId="11" fillId="2" borderId="8" xfId="0" applyNumberFormat="1" applyFont="1" applyBorder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13" xfId="0" applyNumberFormat="1" applyFont="1" applyBorder="1" applyAlignment="1">
      <alignment horizontal="center"/>
    </xf>
    <xf numFmtId="0" fontId="11" fillId="2" borderId="30" xfId="0" applyNumberFormat="1" applyFont="1" applyBorder="1" applyAlignment="1">
      <alignment horizontal="center"/>
    </xf>
    <xf numFmtId="0" fontId="29" fillId="2" borderId="0" xfId="0" applyNumberFormat="1" applyFont="1" applyAlignment="1">
      <alignment horizontal="left"/>
    </xf>
    <xf numFmtId="0" fontId="31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left"/>
    </xf>
    <xf numFmtId="0" fontId="26" fillId="2" borderId="0" xfId="0" applyNumberFormat="1" applyFont="1" applyAlignment="1">
      <alignment horizontal="center"/>
    </xf>
    <xf numFmtId="0" fontId="27" fillId="2" borderId="0" xfId="0" applyNumberFormat="1" applyFont="1" applyAlignment="1">
      <alignment horizontal="center"/>
    </xf>
    <xf numFmtId="0" fontId="28" fillId="2" borderId="0" xfId="0" applyNumberFormat="1" applyFont="1" applyAlignment="1">
      <alignment horizontal="center"/>
    </xf>
    <xf numFmtId="0" fontId="8" fillId="2" borderId="19" xfId="0" applyNumberFormat="1" applyFont="1" applyBorder="1" applyAlignment="1">
      <alignment horizontal="left" wrapText="1"/>
    </xf>
    <xf numFmtId="0" fontId="38" fillId="2" borderId="60" xfId="0" applyNumberFormat="1" applyFont="1" applyBorder="1" applyAlignment="1">
      <alignment horizontal="center" wrapText="1"/>
    </xf>
    <xf numFmtId="0" fontId="11" fillId="2" borderId="61" xfId="0" applyNumberFormat="1" applyFont="1" applyBorder="1" applyAlignment="1">
      <alignment horizontal="center"/>
    </xf>
    <xf numFmtId="0" fontId="11" fillId="2" borderId="62" xfId="0" applyNumberFormat="1" applyFont="1" applyBorder="1" applyAlignment="1">
      <alignment horizontal="center"/>
    </xf>
    <xf numFmtId="0" fontId="38" fillId="2" borderId="63" xfId="0" applyNumberFormat="1" applyFont="1" applyBorder="1" applyAlignment="1">
      <alignment horizontal="center" wrapText="1"/>
    </xf>
    <xf numFmtId="0" fontId="38" fillId="2" borderId="64" xfId="0" applyNumberFormat="1" applyFont="1" applyBorder="1" applyAlignment="1">
      <alignment horizontal="center" wrapText="1"/>
    </xf>
    <xf numFmtId="0" fontId="38" fillId="2" borderId="48" xfId="0" applyNumberFormat="1" applyFont="1" applyBorder="1" applyAlignment="1">
      <alignment horizontal="center" wrapText="1"/>
    </xf>
    <xf numFmtId="0" fontId="38" fillId="2" borderId="40" xfId="0" applyNumberFormat="1" applyFont="1" applyBorder="1" applyAlignment="1" quotePrefix="1">
      <alignment horizontal="center" wrapText="1"/>
    </xf>
    <xf numFmtId="0" fontId="11" fillId="2" borderId="41" xfId="0" applyNumberFormat="1" applyFont="1" applyBorder="1" applyAlignment="1" quotePrefix="1">
      <alignment horizontal="center" wrapText="1"/>
    </xf>
    <xf numFmtId="0" fontId="38" fillId="2" borderId="22" xfId="0" applyNumberFormat="1" applyFont="1" applyBorder="1" applyAlignment="1" quotePrefix="1">
      <alignment horizontal="center" wrapText="1"/>
    </xf>
    <xf numFmtId="0" fontId="11" fillId="2" borderId="27" xfId="0" applyNumberFormat="1" applyFont="1" applyBorder="1" applyAlignment="1" quotePrefix="1">
      <alignment horizontal="center" wrapText="1"/>
    </xf>
    <xf numFmtId="0" fontId="38" fillId="2" borderId="56" xfId="0" applyNumberFormat="1" applyFont="1" applyBorder="1" applyAlignment="1">
      <alignment horizontal="center" wrapText="1"/>
    </xf>
    <xf numFmtId="0" fontId="11" fillId="2" borderId="57" xfId="0" applyNumberFormat="1" applyFont="1" applyBorder="1" applyAlignment="1">
      <alignment horizontal="center" wrapText="1"/>
    </xf>
    <xf numFmtId="0" fontId="38" fillId="2" borderId="65" xfId="0" applyNumberFormat="1" applyFont="1" applyBorder="1" applyAlignment="1" quotePrefix="1">
      <alignment horizontal="center" wrapText="1"/>
    </xf>
    <xf numFmtId="0" fontId="11" fillId="2" borderId="13" xfId="0" applyNumberFormat="1" applyFont="1" applyBorder="1" applyAlignment="1" quotePrefix="1">
      <alignment horizontal="center"/>
    </xf>
    <xf numFmtId="0" fontId="11" fillId="2" borderId="32" xfId="0" applyNumberFormat="1" applyFont="1" applyBorder="1" applyAlignment="1" quotePrefix="1">
      <alignment horizontal="center"/>
    </xf>
    <xf numFmtId="0" fontId="38" fillId="2" borderId="66" xfId="0" applyNumberFormat="1" applyFont="1" applyBorder="1" applyAlignment="1" quotePrefix="1">
      <alignment horizontal="center" wrapText="1"/>
    </xf>
    <xf numFmtId="0" fontId="12" fillId="2" borderId="67" xfId="0" applyFont="1" applyBorder="1" applyAlignment="1">
      <alignment horizontal="center" wrapText="1"/>
    </xf>
    <xf numFmtId="0" fontId="12" fillId="2" borderId="61" xfId="0" applyFont="1" applyBorder="1" applyAlignment="1">
      <alignment horizontal="center" wrapText="1"/>
    </xf>
    <xf numFmtId="0" fontId="12" fillId="2" borderId="68" xfId="0" applyFont="1" applyBorder="1" applyAlignment="1">
      <alignment horizontal="center" wrapText="1"/>
    </xf>
    <xf numFmtId="0" fontId="10" fillId="2" borderId="19" xfId="0" applyNumberFormat="1" applyFont="1" applyBorder="1" applyAlignment="1">
      <alignment horizontal="left" wrapText="1"/>
    </xf>
    <xf numFmtId="0" fontId="38" fillId="2" borderId="2" xfId="0" applyNumberFormat="1" applyFont="1" applyBorder="1" applyAlignment="1">
      <alignment horizontal="center"/>
    </xf>
    <xf numFmtId="0" fontId="11" fillId="2" borderId="0" xfId="0" applyNumberFormat="1" applyFont="1" applyBorder="1" applyAlignment="1">
      <alignment horizontal="center"/>
    </xf>
    <xf numFmtId="0" fontId="11" fillId="2" borderId="65" xfId="0" applyNumberFormat="1" applyFont="1" applyBorder="1" applyAlignment="1">
      <alignment horizontal="center"/>
    </xf>
    <xf numFmtId="0" fontId="11" fillId="2" borderId="7" xfId="0" applyNumberFormat="1" applyFont="1" applyBorder="1" applyAlignment="1">
      <alignment horizontal="center"/>
    </xf>
    <xf numFmtId="0" fontId="38" fillId="2" borderId="60" xfId="0" applyNumberFormat="1" applyFont="1" applyBorder="1" applyAlignment="1" quotePrefix="1">
      <alignment horizontal="center" wrapText="1"/>
    </xf>
    <xf numFmtId="0" fontId="11" fillId="2" borderId="61" xfId="0" applyNumberFormat="1" applyFont="1" applyBorder="1" applyAlignment="1" quotePrefix="1">
      <alignment horizontal="center"/>
    </xf>
    <xf numFmtId="0" fontId="11" fillId="2" borderId="69" xfId="0" applyNumberFormat="1" applyFont="1" applyBorder="1" applyAlignment="1" quotePrefix="1">
      <alignment horizontal="center"/>
    </xf>
    <xf numFmtId="0" fontId="38" fillId="2" borderId="70" xfId="0" applyNumberFormat="1" applyFont="1" applyBorder="1" applyAlignment="1">
      <alignment horizontal="center"/>
    </xf>
    <xf numFmtId="0" fontId="11" fillId="2" borderId="64" xfId="0" applyNumberFormat="1" applyFont="1" applyBorder="1" applyAlignment="1">
      <alignment horizontal="center"/>
    </xf>
    <xf numFmtId="0" fontId="38" fillId="2" borderId="34" xfId="0" applyNumberFormat="1" applyFont="1" applyBorder="1" applyAlignment="1">
      <alignment horizontal="center"/>
    </xf>
    <xf numFmtId="0" fontId="11" fillId="2" borderId="71" xfId="0" applyNumberFormat="1" applyFont="1" applyBorder="1" applyAlignment="1">
      <alignment horizontal="center"/>
    </xf>
    <xf numFmtId="0" fontId="11" fillId="2" borderId="72" xfId="0" applyNumberFormat="1" applyFont="1" applyBorder="1" applyAlignment="1">
      <alignment horizontal="center"/>
    </xf>
    <xf numFmtId="0" fontId="38" fillId="2" borderId="71" xfId="0" applyNumberFormat="1" applyFont="1" applyBorder="1" applyAlignment="1">
      <alignment horizontal="center"/>
    </xf>
    <xf numFmtId="0" fontId="11" fillId="2" borderId="73" xfId="0" applyNumberFormat="1" applyFont="1" applyBorder="1" applyAlignment="1">
      <alignment horizontal="center"/>
    </xf>
    <xf numFmtId="0" fontId="11" fillId="2" borderId="2" xfId="0" applyNumberFormat="1" applyFont="1" applyBorder="1" applyAlignment="1">
      <alignment horizontal="center" wrapText="1"/>
    </xf>
    <xf numFmtId="0" fontId="11" fillId="2" borderId="0" xfId="0" applyNumberFormat="1" applyFont="1" applyBorder="1" applyAlignment="1">
      <alignment horizontal="center" wrapText="1"/>
    </xf>
    <xf numFmtId="0" fontId="11" fillId="2" borderId="25" xfId="0" applyNumberFormat="1" applyFont="1" applyBorder="1" applyAlignment="1">
      <alignment horizontal="center" wrapText="1"/>
    </xf>
    <xf numFmtId="0" fontId="11" fillId="2" borderId="8" xfId="0" applyNumberFormat="1" applyFont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38" fillId="0" borderId="60" xfId="0" applyNumberFormat="1" applyFont="1" applyFill="1" applyBorder="1" applyAlignment="1">
      <alignment horizontal="center" wrapText="1"/>
    </xf>
    <xf numFmtId="0" fontId="38" fillId="0" borderId="69" xfId="0" applyNumberFormat="1" applyFont="1" applyFill="1" applyBorder="1" applyAlignment="1">
      <alignment horizontal="center" wrapText="1"/>
    </xf>
    <xf numFmtId="0" fontId="38" fillId="0" borderId="13" xfId="0" applyNumberFormat="1" applyFont="1" applyFill="1" applyBorder="1" applyAlignment="1">
      <alignment horizontal="center" wrapText="1"/>
    </xf>
    <xf numFmtId="0" fontId="11" fillId="0" borderId="32" xfId="0" applyNumberFormat="1" applyFont="1" applyFill="1" applyBorder="1" applyAlignment="1">
      <alignment horizontal="center"/>
    </xf>
    <xf numFmtId="37" fontId="11" fillId="2" borderId="43" xfId="0" applyNumberFormat="1" applyFont="1" applyBorder="1" applyAlignment="1">
      <alignment horizontal="center"/>
    </xf>
    <xf numFmtId="37" fontId="11" fillId="2" borderId="27" xfId="0" applyNumberFormat="1" applyFont="1" applyBorder="1" applyAlignment="1">
      <alignment horizontal="center"/>
    </xf>
    <xf numFmtId="202" fontId="11" fillId="2" borderId="4" xfId="0" applyNumberFormat="1" applyFont="1" applyBorder="1" applyAlignment="1">
      <alignment horizontal="center"/>
    </xf>
    <xf numFmtId="202" fontId="11" fillId="2" borderId="38" xfId="0" applyNumberFormat="1" applyFont="1" applyBorder="1" applyAlignment="1">
      <alignment horizontal="center"/>
    </xf>
    <xf numFmtId="202" fontId="11" fillId="2" borderId="14" xfId="0" applyNumberFormat="1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2</xdr:col>
      <xdr:colOff>0</xdr:colOff>
      <xdr:row>9</xdr:row>
      <xdr:rowOff>9525</xdr:rowOff>
    </xdr:to>
    <xdr:sp>
      <xdr:nvSpPr>
        <xdr:cNvPr id="1" name="Line 9"/>
        <xdr:cNvSpPr>
          <a:spLocks/>
        </xdr:cNvSpPr>
      </xdr:nvSpPr>
      <xdr:spPr>
        <a:xfrm>
          <a:off x="219075" y="1581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228600</xdr:colOff>
      <xdr:row>19</xdr:row>
      <xdr:rowOff>0</xdr:rowOff>
    </xdr:to>
    <xdr:sp>
      <xdr:nvSpPr>
        <xdr:cNvPr id="2" name="Line 13"/>
        <xdr:cNvSpPr>
          <a:spLocks/>
        </xdr:cNvSpPr>
      </xdr:nvSpPr>
      <xdr:spPr>
        <a:xfrm>
          <a:off x="200025" y="2733675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">
      <selection activeCell="M29" sqref="M29"/>
    </sheetView>
  </sheetViews>
  <sheetFormatPr defaultColWidth="8.6640625" defaultRowHeight="15"/>
  <cols>
    <col min="1" max="1" width="2.3359375" style="2" customWidth="1"/>
    <col min="2" max="2" width="14.6640625" style="2" customWidth="1"/>
    <col min="3" max="4" width="9.3359375" style="2" customWidth="1"/>
    <col min="5" max="5" width="8.4453125" style="2" customWidth="1"/>
    <col min="6" max="6" width="2.3359375" style="2" customWidth="1"/>
    <col min="7" max="8" width="9.3359375" style="2" customWidth="1"/>
    <col min="9" max="9" width="1.77734375" style="2" customWidth="1"/>
    <col min="10" max="10" width="6.77734375" style="2" customWidth="1"/>
    <col min="11" max="11" width="1.77734375" style="2" customWidth="1"/>
    <col min="12" max="16384" width="8.6640625" style="2" customWidth="1"/>
  </cols>
  <sheetData>
    <row r="1" spans="2:11" ht="16.5" customHeight="1">
      <c r="B1" s="87" t="s">
        <v>120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88" t="s">
        <v>121</v>
      </c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>
      <c r="B3" s="89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0" ht="15" customHeight="1">
      <c r="B4" s="250" t="s">
        <v>40</v>
      </c>
      <c r="C4" s="250"/>
      <c r="D4" s="250"/>
      <c r="E4" s="250"/>
      <c r="F4" s="250"/>
      <c r="G4" s="250"/>
      <c r="H4" s="250"/>
      <c r="I4" s="250"/>
      <c r="J4" s="250"/>
    </row>
    <row r="5" ht="13.5" thickBot="1"/>
    <row r="6" spans="1:11" ht="18" customHeight="1" thickBot="1" thickTop="1">
      <c r="A6" s="7"/>
      <c r="B6" s="12" t="s">
        <v>41</v>
      </c>
      <c r="C6" s="3"/>
      <c r="D6" s="3"/>
      <c r="E6" s="3"/>
      <c r="F6" s="3"/>
      <c r="G6" s="3"/>
      <c r="H6" s="3"/>
      <c r="I6" s="3"/>
      <c r="J6" s="3"/>
      <c r="K6" s="10"/>
    </row>
    <row r="7" spans="1:11" ht="10.5" customHeight="1" thickTop="1">
      <c r="A7" s="6"/>
      <c r="B7" s="34"/>
      <c r="C7" s="40"/>
      <c r="D7" s="40"/>
      <c r="E7" s="37"/>
      <c r="F7" s="37"/>
      <c r="G7" s="41">
        <v>2009</v>
      </c>
      <c r="H7" s="42">
        <v>2008</v>
      </c>
      <c r="I7" s="42"/>
      <c r="K7" s="43"/>
    </row>
    <row r="8" spans="1:11" ht="10.5" customHeight="1">
      <c r="A8" s="6"/>
      <c r="B8" s="34"/>
      <c r="C8" s="40"/>
      <c r="D8" s="40"/>
      <c r="E8" s="37"/>
      <c r="F8" s="37"/>
      <c r="G8" s="220" t="s">
        <v>63</v>
      </c>
      <c r="H8" s="221" t="s">
        <v>63</v>
      </c>
      <c r="I8" s="42"/>
      <c r="J8" s="105" t="s">
        <v>116</v>
      </c>
      <c r="K8" s="43"/>
    </row>
    <row r="9" spans="1:11" ht="9.75" customHeight="1">
      <c r="A9" s="6"/>
      <c r="B9" s="218" t="s">
        <v>42</v>
      </c>
      <c r="C9" s="40"/>
      <c r="D9" s="40"/>
      <c r="E9" s="37"/>
      <c r="F9" s="37"/>
      <c r="G9" s="102" t="s">
        <v>43</v>
      </c>
      <c r="H9" s="103" t="s">
        <v>43</v>
      </c>
      <c r="I9" s="44"/>
      <c r="J9" s="39" t="s">
        <v>117</v>
      </c>
      <c r="K9" s="45"/>
    </row>
    <row r="10" spans="1:11" ht="9.75" customHeight="1">
      <c r="A10" s="6"/>
      <c r="C10" s="40"/>
      <c r="D10" s="40"/>
      <c r="E10" s="37"/>
      <c r="F10" s="37"/>
      <c r="G10" s="47"/>
      <c r="H10" s="48"/>
      <c r="I10" s="48"/>
      <c r="J10" s="34"/>
      <c r="K10" s="49"/>
    </row>
    <row r="11" spans="1:11" ht="4.5" customHeight="1">
      <c r="A11" s="6"/>
      <c r="B11" s="46"/>
      <c r="C11" s="40"/>
      <c r="D11" s="40"/>
      <c r="E11" s="37"/>
      <c r="F11" s="37"/>
      <c r="G11" s="47"/>
      <c r="H11" s="48"/>
      <c r="I11" s="48"/>
      <c r="J11" s="34"/>
      <c r="K11" s="49"/>
    </row>
    <row r="12" spans="1:11" ht="10.5" customHeight="1">
      <c r="A12" s="6"/>
      <c r="B12" s="33" t="s">
        <v>44</v>
      </c>
      <c r="C12" s="40"/>
      <c r="D12" s="40"/>
      <c r="E12" s="37"/>
      <c r="F12" s="37"/>
      <c r="G12" s="47">
        <v>7940</v>
      </c>
      <c r="H12" s="90">
        <v>7640</v>
      </c>
      <c r="I12" s="48"/>
      <c r="J12" s="50">
        <f>(G12-H12)/H12</f>
        <v>0.03926701570680628</v>
      </c>
      <c r="K12" s="51"/>
    </row>
    <row r="13" spans="1:11" ht="10.5" customHeight="1">
      <c r="A13" s="6"/>
      <c r="B13" s="34" t="s">
        <v>11</v>
      </c>
      <c r="C13" s="40"/>
      <c r="D13" s="40"/>
      <c r="E13" s="37"/>
      <c r="F13" s="37"/>
      <c r="G13" s="47"/>
      <c r="H13" s="90"/>
      <c r="I13" s="48"/>
      <c r="J13" s="50"/>
      <c r="K13" s="51"/>
    </row>
    <row r="14" spans="1:11" ht="10.5" customHeight="1">
      <c r="A14" s="6"/>
      <c r="B14" s="33" t="s">
        <v>45</v>
      </c>
      <c r="C14" s="40"/>
      <c r="D14" s="40"/>
      <c r="E14" s="37"/>
      <c r="F14" s="37"/>
      <c r="G14" s="47">
        <v>5647</v>
      </c>
      <c r="H14" s="90">
        <v>5478</v>
      </c>
      <c r="I14" s="48"/>
      <c r="J14" s="50">
        <f>(G14-H14)/H14</f>
        <v>0.030850675428988682</v>
      </c>
      <c r="K14" s="51"/>
    </row>
    <row r="15" spans="1:11" ht="10.5" customHeight="1">
      <c r="A15" s="6"/>
      <c r="B15" s="34" t="s">
        <v>12</v>
      </c>
      <c r="C15" s="40"/>
      <c r="D15" s="40"/>
      <c r="E15" s="37"/>
      <c r="F15" s="37"/>
      <c r="G15" s="47"/>
      <c r="H15" s="90"/>
      <c r="I15" s="48"/>
      <c r="J15" s="50"/>
      <c r="K15" s="51"/>
    </row>
    <row r="16" spans="1:11" ht="10.5" customHeight="1">
      <c r="A16" s="6"/>
      <c r="B16" s="33" t="s">
        <v>46</v>
      </c>
      <c r="C16" s="40"/>
      <c r="D16" s="40"/>
      <c r="E16" s="37"/>
      <c r="F16" s="37"/>
      <c r="G16" s="47">
        <v>694</v>
      </c>
      <c r="H16" s="90">
        <v>638</v>
      </c>
      <c r="I16" s="48"/>
      <c r="J16" s="50">
        <f>(G16-H16)/ABS(H16)</f>
        <v>0.0877742946708464</v>
      </c>
      <c r="K16" s="51"/>
    </row>
    <row r="17" spans="1:11" ht="10.5" customHeight="1">
      <c r="A17" s="6"/>
      <c r="B17" s="34" t="s">
        <v>13</v>
      </c>
      <c r="C17" s="40"/>
      <c r="D17" s="40"/>
      <c r="E17" s="37"/>
      <c r="F17" s="37"/>
      <c r="G17" s="47"/>
      <c r="H17" s="90"/>
      <c r="I17" s="48"/>
      <c r="J17" s="50"/>
      <c r="K17" s="51"/>
    </row>
    <row r="18" spans="1:11" ht="4.5" customHeight="1">
      <c r="A18" s="6"/>
      <c r="B18" s="34"/>
      <c r="C18" s="40"/>
      <c r="D18" s="40"/>
      <c r="E18" s="37"/>
      <c r="F18" s="37"/>
      <c r="G18" s="47"/>
      <c r="H18" s="90"/>
      <c r="I18" s="48"/>
      <c r="J18" s="50"/>
      <c r="K18" s="51"/>
    </row>
    <row r="19" spans="1:11" ht="9.75" customHeight="1">
      <c r="A19" s="6"/>
      <c r="B19" s="52" t="s">
        <v>61</v>
      </c>
      <c r="C19" s="40"/>
      <c r="D19" s="40"/>
      <c r="E19" s="37"/>
      <c r="F19" s="37"/>
      <c r="G19" s="47"/>
      <c r="H19" s="90"/>
      <c r="I19" s="48"/>
      <c r="J19" s="50"/>
      <c r="K19" s="51"/>
    </row>
    <row r="20" spans="1:11" ht="15.75" customHeight="1">
      <c r="A20" s="6"/>
      <c r="B20" s="52" t="s">
        <v>14</v>
      </c>
      <c r="C20" s="40"/>
      <c r="D20" s="40"/>
      <c r="E20" s="37"/>
      <c r="F20" s="37"/>
      <c r="G20" s="47">
        <v>8544</v>
      </c>
      <c r="H20" s="90">
        <f>+G62</f>
        <v>21633</v>
      </c>
      <c r="I20" s="48"/>
      <c r="J20" s="50">
        <f>(G20-H20)/ABS(H20)</f>
        <v>-0.6050478435723201</v>
      </c>
      <c r="K20" s="51"/>
    </row>
    <row r="21" spans="1:11" ht="10.5" customHeight="1" thickBot="1">
      <c r="A21" s="8"/>
      <c r="B21" s="53" t="s">
        <v>47</v>
      </c>
      <c r="C21" s="54"/>
      <c r="D21" s="54"/>
      <c r="E21" s="53"/>
      <c r="F21" s="53"/>
      <c r="G21" s="55"/>
      <c r="H21" s="56"/>
      <c r="I21" s="56"/>
      <c r="J21" s="57"/>
      <c r="K21" s="58"/>
    </row>
    <row r="22" ht="12" customHeight="1" thickTop="1"/>
    <row r="23" ht="12" customHeight="1" thickBot="1"/>
    <row r="24" spans="1:11" ht="18" customHeight="1" thickBot="1" thickTop="1">
      <c r="A24" s="7"/>
      <c r="B24" s="12" t="s">
        <v>48</v>
      </c>
      <c r="C24" s="3"/>
      <c r="D24" s="3"/>
      <c r="E24" s="3"/>
      <c r="F24" s="3"/>
      <c r="G24" s="3"/>
      <c r="H24" s="3"/>
      <c r="I24" s="3"/>
      <c r="J24" s="3"/>
      <c r="K24" s="10"/>
    </row>
    <row r="25" spans="1:11" ht="12.75" customHeight="1" thickTop="1">
      <c r="A25" s="6"/>
      <c r="B25" s="18"/>
      <c r="C25" s="35"/>
      <c r="D25" s="59" t="s">
        <v>1</v>
      </c>
      <c r="E25" s="230"/>
      <c r="F25" s="231"/>
      <c r="G25" s="228"/>
      <c r="H25" s="59" t="s">
        <v>2</v>
      </c>
      <c r="I25" s="17"/>
      <c r="J25" s="17"/>
      <c r="K25" s="25"/>
    </row>
    <row r="26" spans="1:11" ht="12" customHeight="1">
      <c r="A26" s="6"/>
      <c r="B26" s="4"/>
      <c r="C26" s="26"/>
      <c r="D26" s="28" t="s">
        <v>11</v>
      </c>
      <c r="E26" s="28"/>
      <c r="F26" s="232"/>
      <c r="G26" s="29"/>
      <c r="H26" s="28" t="s">
        <v>12</v>
      </c>
      <c r="I26" s="27"/>
      <c r="J26" s="29"/>
      <c r="K26" s="11"/>
    </row>
    <row r="27" spans="1:11" ht="9.75" customHeight="1">
      <c r="A27" s="6"/>
      <c r="B27" s="33" t="s">
        <v>3</v>
      </c>
      <c r="C27" s="41">
        <v>2009</v>
      </c>
      <c r="D27" s="42">
        <v>2008</v>
      </c>
      <c r="E27" s="17"/>
      <c r="F27" s="233"/>
      <c r="G27" s="229">
        <v>2009</v>
      </c>
      <c r="H27" s="42">
        <v>2008</v>
      </c>
      <c r="I27" s="36"/>
      <c r="K27" s="13"/>
    </row>
    <row r="28" spans="1:11" ht="9.75" customHeight="1">
      <c r="A28" s="6"/>
      <c r="B28" s="33"/>
      <c r="C28" s="220" t="s">
        <v>64</v>
      </c>
      <c r="D28" s="222" t="s">
        <v>64</v>
      </c>
      <c r="E28" s="105" t="s">
        <v>116</v>
      </c>
      <c r="F28" s="233"/>
      <c r="G28" s="221" t="s">
        <v>64</v>
      </c>
      <c r="H28" s="222" t="s">
        <v>64</v>
      </c>
      <c r="I28" s="36"/>
      <c r="J28" s="105" t="s">
        <v>116</v>
      </c>
      <c r="K28" s="13"/>
    </row>
    <row r="29" spans="1:11" ht="9.75" customHeight="1">
      <c r="A29" s="9"/>
      <c r="B29" s="31" t="s">
        <v>62</v>
      </c>
      <c r="C29" s="102" t="s">
        <v>43</v>
      </c>
      <c r="D29" s="104" t="s">
        <v>43</v>
      </c>
      <c r="E29" s="39" t="s">
        <v>117</v>
      </c>
      <c r="F29" s="234"/>
      <c r="G29" s="104" t="s">
        <v>43</v>
      </c>
      <c r="H29" s="104" t="s">
        <v>43</v>
      </c>
      <c r="I29" s="38"/>
      <c r="J29" s="39" t="s">
        <v>117</v>
      </c>
      <c r="K29" s="14"/>
    </row>
    <row r="30" spans="1:11" ht="4.5" customHeight="1">
      <c r="A30" s="6"/>
      <c r="B30" s="22"/>
      <c r="C30" s="21"/>
      <c r="D30" s="24"/>
      <c r="E30" s="24"/>
      <c r="F30" s="235"/>
      <c r="G30" s="24"/>
      <c r="H30" s="24"/>
      <c r="I30" s="24"/>
      <c r="J30" s="24"/>
      <c r="K30" s="13"/>
    </row>
    <row r="31" spans="1:11" ht="10.5" customHeight="1">
      <c r="A31" s="6"/>
      <c r="B31" s="33" t="s">
        <v>4</v>
      </c>
      <c r="C31" s="47">
        <v>2368</v>
      </c>
      <c r="D31" s="90">
        <v>2152</v>
      </c>
      <c r="E31" s="50">
        <f>(C31-D31)/D31</f>
        <v>0.10037174721189591</v>
      </c>
      <c r="F31" s="236"/>
      <c r="G31" s="90">
        <v>2058</v>
      </c>
      <c r="H31" s="90">
        <v>1873</v>
      </c>
      <c r="I31" s="90"/>
      <c r="J31" s="50">
        <f>(G31-H31)/H31</f>
        <v>0.09877202349172451</v>
      </c>
      <c r="K31" s="15"/>
    </row>
    <row r="32" spans="1:11" ht="10.5" customHeight="1">
      <c r="A32" s="6"/>
      <c r="B32" s="34" t="s">
        <v>15</v>
      </c>
      <c r="C32" s="47"/>
      <c r="D32" s="90"/>
      <c r="E32" s="50"/>
      <c r="F32" s="236"/>
      <c r="G32" s="90"/>
      <c r="H32" s="90"/>
      <c r="I32" s="90"/>
      <c r="J32" s="50"/>
      <c r="K32" s="15"/>
    </row>
    <row r="33" spans="1:11" ht="10.5" customHeight="1">
      <c r="A33" s="6"/>
      <c r="B33" s="33" t="s">
        <v>5</v>
      </c>
      <c r="C33" s="47">
        <v>695</v>
      </c>
      <c r="D33" s="90">
        <v>682</v>
      </c>
      <c r="E33" s="50">
        <f aca="true" t="shared" si="0" ref="E33:E43">(C33-D33)/D33</f>
        <v>0.01906158357771261</v>
      </c>
      <c r="F33" s="236"/>
      <c r="G33" s="90">
        <v>581</v>
      </c>
      <c r="H33" s="90">
        <v>567</v>
      </c>
      <c r="I33" s="90"/>
      <c r="J33" s="50">
        <f aca="true" t="shared" si="1" ref="J33:J41">(G33-H33)/H33</f>
        <v>0.024691358024691357</v>
      </c>
      <c r="K33" s="15"/>
    </row>
    <row r="34" spans="1:11" ht="10.5" customHeight="1">
      <c r="A34" s="6"/>
      <c r="B34" s="34" t="s">
        <v>16</v>
      </c>
      <c r="C34" s="47"/>
      <c r="D34" s="90"/>
      <c r="E34" s="50"/>
      <c r="F34" s="236"/>
      <c r="G34" s="90"/>
      <c r="H34" s="90"/>
      <c r="I34" s="90"/>
      <c r="J34" s="50"/>
      <c r="K34" s="15"/>
    </row>
    <row r="35" spans="1:11" ht="10.5" customHeight="1">
      <c r="A35" s="6"/>
      <c r="B35" s="33" t="s">
        <v>6</v>
      </c>
      <c r="C35" s="47">
        <v>284</v>
      </c>
      <c r="D35" s="90">
        <v>357</v>
      </c>
      <c r="E35" s="50">
        <f t="shared" si="0"/>
        <v>-0.20448179271708683</v>
      </c>
      <c r="F35" s="236"/>
      <c r="G35" s="90">
        <v>180</v>
      </c>
      <c r="H35" s="90">
        <v>250</v>
      </c>
      <c r="I35" s="90"/>
      <c r="J35" s="50">
        <f t="shared" si="1"/>
        <v>-0.28</v>
      </c>
      <c r="K35" s="15"/>
    </row>
    <row r="36" spans="1:11" ht="10.5" customHeight="1">
      <c r="A36" s="6"/>
      <c r="B36" s="34" t="s">
        <v>17</v>
      </c>
      <c r="C36" s="47"/>
      <c r="D36" s="90"/>
      <c r="E36" s="50"/>
      <c r="F36" s="236"/>
      <c r="G36" s="90"/>
      <c r="H36" s="90"/>
      <c r="I36" s="90"/>
      <c r="J36" s="50"/>
      <c r="K36" s="15"/>
    </row>
    <row r="37" spans="1:11" ht="10.5" customHeight="1">
      <c r="A37" s="6"/>
      <c r="B37" s="33" t="s">
        <v>7</v>
      </c>
      <c r="C37" s="47">
        <v>1512</v>
      </c>
      <c r="D37" s="90">
        <v>1454</v>
      </c>
      <c r="E37" s="50">
        <f t="shared" si="0"/>
        <v>0.039889958734525444</v>
      </c>
      <c r="F37" s="236"/>
      <c r="G37" s="90">
        <v>725</v>
      </c>
      <c r="H37" s="90">
        <v>753</v>
      </c>
      <c r="I37" s="90"/>
      <c r="J37" s="50">
        <f t="shared" si="1"/>
        <v>-0.03718459495351926</v>
      </c>
      <c r="K37" s="15"/>
    </row>
    <row r="38" spans="1:11" ht="10.5" customHeight="1">
      <c r="A38" s="6"/>
      <c r="B38" s="34" t="s">
        <v>18</v>
      </c>
      <c r="C38" s="47"/>
      <c r="D38" s="90"/>
      <c r="E38" s="50"/>
      <c r="F38" s="236"/>
      <c r="G38" s="90"/>
      <c r="H38" s="90"/>
      <c r="I38" s="90"/>
      <c r="J38" s="50"/>
      <c r="K38" s="15"/>
    </row>
    <row r="39" spans="1:11" ht="10.5" customHeight="1">
      <c r="A39" s="6"/>
      <c r="B39" s="33" t="s">
        <v>8</v>
      </c>
      <c r="C39" s="47">
        <v>1771</v>
      </c>
      <c r="D39" s="90">
        <v>1623</v>
      </c>
      <c r="E39" s="50">
        <f t="shared" si="0"/>
        <v>0.09118915588416512</v>
      </c>
      <c r="F39" s="236"/>
      <c r="G39" s="90">
        <v>1292</v>
      </c>
      <c r="H39" s="90">
        <v>1142</v>
      </c>
      <c r="I39" s="90"/>
      <c r="J39" s="50">
        <f t="shared" si="1"/>
        <v>0.13134851138353765</v>
      </c>
      <c r="K39" s="15"/>
    </row>
    <row r="40" spans="1:11" ht="10.5" customHeight="1">
      <c r="A40" s="6"/>
      <c r="B40" s="34" t="s">
        <v>19</v>
      </c>
      <c r="C40" s="47"/>
      <c r="D40" s="90"/>
      <c r="E40" s="50"/>
      <c r="F40" s="236"/>
      <c r="G40" s="90"/>
      <c r="H40" s="90"/>
      <c r="I40" s="90"/>
      <c r="J40" s="50"/>
      <c r="K40" s="15"/>
    </row>
    <row r="41" spans="1:11" ht="10.5" customHeight="1">
      <c r="A41" s="6"/>
      <c r="B41" s="33" t="s">
        <v>9</v>
      </c>
      <c r="C41" s="47">
        <v>1310</v>
      </c>
      <c r="D41" s="90">
        <v>1372</v>
      </c>
      <c r="E41" s="50">
        <f t="shared" si="0"/>
        <v>-0.04518950437317784</v>
      </c>
      <c r="F41" s="236"/>
      <c r="G41" s="90">
        <v>811</v>
      </c>
      <c r="H41" s="90">
        <v>893</v>
      </c>
      <c r="I41" s="90"/>
      <c r="J41" s="50">
        <f t="shared" si="1"/>
        <v>-0.09182530795072788</v>
      </c>
      <c r="K41" s="15"/>
    </row>
    <row r="42" spans="1:11" ht="10.5" customHeight="1">
      <c r="A42" s="6"/>
      <c r="B42" s="34" t="s">
        <v>20</v>
      </c>
      <c r="C42" s="47"/>
      <c r="D42" s="90"/>
      <c r="E42" s="50" t="s">
        <v>113</v>
      </c>
      <c r="F42" s="236"/>
      <c r="G42" s="90"/>
      <c r="H42" s="90"/>
      <c r="I42" s="48"/>
      <c r="J42" s="50"/>
      <c r="K42" s="15"/>
    </row>
    <row r="43" spans="1:11" ht="10.5" customHeight="1">
      <c r="A43" s="6"/>
      <c r="B43" s="70" t="s">
        <v>10</v>
      </c>
      <c r="C43" s="99">
        <f>SUM(C31:C42)</f>
        <v>7940</v>
      </c>
      <c r="D43" s="106">
        <f>SUM(D31:D42)</f>
        <v>7640</v>
      </c>
      <c r="E43" s="98">
        <f t="shared" si="0"/>
        <v>0.03926701570680628</v>
      </c>
      <c r="F43" s="237"/>
      <c r="G43" s="106">
        <f>SUM(G31:G42)</f>
        <v>5647</v>
      </c>
      <c r="H43" s="106">
        <f>SUM(H31:H42)</f>
        <v>5478</v>
      </c>
      <c r="I43" s="100"/>
      <c r="J43" s="98">
        <f>(G43-H43)/H43</f>
        <v>0.030850675428988682</v>
      </c>
      <c r="K43" s="15"/>
    </row>
    <row r="44" spans="1:11" ht="10.5" customHeight="1" thickBot="1">
      <c r="A44" s="8"/>
      <c r="B44" s="101" t="s">
        <v>21</v>
      </c>
      <c r="C44" s="91"/>
      <c r="D44" s="92"/>
      <c r="E44" s="84"/>
      <c r="F44" s="238"/>
      <c r="G44" s="92"/>
      <c r="H44" s="92"/>
      <c r="I44" s="92"/>
      <c r="J44" s="84"/>
      <c r="K44" s="16"/>
    </row>
    <row r="45" spans="1:11" ht="12" customHeight="1" thickTop="1">
      <c r="A45" s="17"/>
      <c r="B45" s="22"/>
      <c r="C45" s="30"/>
      <c r="D45" s="30"/>
      <c r="E45" s="32"/>
      <c r="F45" s="23"/>
      <c r="G45" s="30"/>
      <c r="H45" s="30"/>
      <c r="I45" s="30"/>
      <c r="J45" s="32"/>
      <c r="K45" s="5"/>
    </row>
    <row r="46" ht="12" customHeight="1" thickBot="1"/>
    <row r="47" spans="1:11" ht="18" customHeight="1" thickBot="1" thickTop="1">
      <c r="A47" s="7"/>
      <c r="B47" s="12" t="s">
        <v>49</v>
      </c>
      <c r="C47" s="3"/>
      <c r="D47" s="3"/>
      <c r="E47" s="3"/>
      <c r="F47" s="3"/>
      <c r="G47" s="3"/>
      <c r="H47" s="3"/>
      <c r="I47" s="3"/>
      <c r="J47" s="3"/>
      <c r="K47" s="10"/>
    </row>
    <row r="48" spans="1:11" ht="12.75" customHeight="1" thickTop="1">
      <c r="A48" s="6"/>
      <c r="B48" s="61"/>
      <c r="C48" s="60"/>
      <c r="D48" s="62"/>
      <c r="E48" s="60"/>
      <c r="F48" s="60"/>
      <c r="G48" s="59" t="s">
        <v>22</v>
      </c>
      <c r="H48" s="60"/>
      <c r="I48" s="60"/>
      <c r="J48" s="60"/>
      <c r="K48" s="63"/>
    </row>
    <row r="49" spans="1:11" ht="12" customHeight="1">
      <c r="A49" s="6"/>
      <c r="B49" s="61"/>
      <c r="C49" s="60"/>
      <c r="D49" s="64"/>
      <c r="E49" s="65"/>
      <c r="F49" s="65"/>
      <c r="G49" s="66" t="s">
        <v>23</v>
      </c>
      <c r="H49" s="65"/>
      <c r="I49" s="65"/>
      <c r="J49" s="65"/>
      <c r="K49" s="67"/>
    </row>
    <row r="50" spans="1:11" ht="9.75" customHeight="1">
      <c r="A50" s="6"/>
      <c r="B50" s="33" t="s">
        <v>50</v>
      </c>
      <c r="C50" s="20"/>
      <c r="D50" s="35">
        <v>2009</v>
      </c>
      <c r="E50" s="73"/>
      <c r="F50" s="73"/>
      <c r="G50" s="36">
        <v>2008</v>
      </c>
      <c r="H50" s="73"/>
      <c r="I50" s="73"/>
      <c r="K50" s="43"/>
    </row>
    <row r="51" spans="1:11" ht="9.75" customHeight="1">
      <c r="A51" s="6"/>
      <c r="B51" s="33"/>
      <c r="C51" s="20"/>
      <c r="D51" s="223" t="s">
        <v>64</v>
      </c>
      <c r="E51" s="73"/>
      <c r="F51" s="73"/>
      <c r="G51" s="227" t="s">
        <v>64</v>
      </c>
      <c r="H51" s="73"/>
      <c r="I51" s="73"/>
      <c r="J51" s="105" t="s">
        <v>116</v>
      </c>
      <c r="K51" s="43"/>
    </row>
    <row r="52" spans="1:11" ht="10.5" customHeight="1">
      <c r="A52" s="9"/>
      <c r="B52" s="31" t="s">
        <v>62</v>
      </c>
      <c r="C52" s="68"/>
      <c r="D52" s="102" t="s">
        <v>43</v>
      </c>
      <c r="E52" s="74"/>
      <c r="F52" s="75"/>
      <c r="G52" s="104" t="s">
        <v>43</v>
      </c>
      <c r="H52" s="74"/>
      <c r="I52" s="74"/>
      <c r="J52" s="39" t="s">
        <v>117</v>
      </c>
      <c r="K52" s="45"/>
    </row>
    <row r="53" spans="1:11" ht="3.75" customHeight="1">
      <c r="A53" s="6"/>
      <c r="B53" s="22"/>
      <c r="C53" s="19"/>
      <c r="D53" s="41"/>
      <c r="E53" s="93"/>
      <c r="F53" s="93"/>
      <c r="G53" s="94"/>
      <c r="H53" s="93"/>
      <c r="I53" s="93"/>
      <c r="J53" s="94"/>
      <c r="K53" s="43"/>
    </row>
    <row r="54" spans="1:11" ht="10.5" customHeight="1">
      <c r="A54" s="6"/>
      <c r="B54" s="33" t="s">
        <v>51</v>
      </c>
      <c r="C54" s="76"/>
      <c r="D54" s="72">
        <v>6223</v>
      </c>
      <c r="E54" s="77"/>
      <c r="F54" s="77"/>
      <c r="G54" s="78">
        <v>8212</v>
      </c>
      <c r="H54" s="37"/>
      <c r="I54" s="37"/>
      <c r="J54" s="50">
        <f>(D54-G54)/ABS(G54)</f>
        <v>-0.24220652703360934</v>
      </c>
      <c r="K54" s="51"/>
    </row>
    <row r="55" spans="1:11" ht="10.5" customHeight="1">
      <c r="A55" s="6"/>
      <c r="B55" s="34" t="s">
        <v>24</v>
      </c>
      <c r="C55" s="76"/>
      <c r="D55" s="72"/>
      <c r="E55" s="77"/>
      <c r="F55" s="77"/>
      <c r="G55" s="78"/>
      <c r="H55" s="37"/>
      <c r="I55" s="37"/>
      <c r="J55" s="50"/>
      <c r="K55" s="51"/>
    </row>
    <row r="56" spans="1:11" ht="10.5" customHeight="1">
      <c r="A56" s="6"/>
      <c r="B56" s="33" t="s">
        <v>52</v>
      </c>
      <c r="C56" s="76"/>
      <c r="D56" s="72">
        <v>2198</v>
      </c>
      <c r="E56" s="77"/>
      <c r="F56" s="77"/>
      <c r="G56" s="78">
        <v>13308</v>
      </c>
      <c r="H56" s="37"/>
      <c r="I56" s="37"/>
      <c r="J56" s="50">
        <f>(D56-G56)/ABS(G56)</f>
        <v>-0.8348361887586414</v>
      </c>
      <c r="K56" s="51"/>
    </row>
    <row r="57" spans="1:11" ht="10.5" customHeight="1">
      <c r="A57" s="6"/>
      <c r="B57" s="34" t="s">
        <v>25</v>
      </c>
      <c r="C57" s="76"/>
      <c r="D57" s="72"/>
      <c r="E57" s="77"/>
      <c r="F57" s="77"/>
      <c r="G57" s="78"/>
      <c r="H57" s="37"/>
      <c r="I57" s="37"/>
      <c r="J57" s="50"/>
      <c r="K57" s="51"/>
    </row>
    <row r="58" spans="1:11" ht="10.5" customHeight="1">
      <c r="A58" s="6"/>
      <c r="B58" s="33" t="s">
        <v>53</v>
      </c>
      <c r="C58" s="76"/>
      <c r="D58" s="72">
        <v>54</v>
      </c>
      <c r="E58" s="77"/>
      <c r="F58" s="77"/>
      <c r="G58" s="78">
        <v>64</v>
      </c>
      <c r="H58" s="71"/>
      <c r="I58" s="71"/>
      <c r="J58" s="50">
        <f>(D58-G58)/ABS(G58)</f>
        <v>-0.15625</v>
      </c>
      <c r="K58" s="51"/>
    </row>
    <row r="59" spans="1:11" ht="10.5" customHeight="1">
      <c r="A59" s="6"/>
      <c r="B59" s="34" t="s">
        <v>54</v>
      </c>
      <c r="C59" s="76"/>
      <c r="D59" s="72"/>
      <c r="E59" s="77"/>
      <c r="F59" s="77"/>
      <c r="G59" s="78"/>
      <c r="H59" s="71"/>
      <c r="I59" s="71"/>
      <c r="J59" s="50"/>
      <c r="K59" s="51"/>
    </row>
    <row r="60" spans="1:11" ht="10.5" customHeight="1">
      <c r="A60" s="6"/>
      <c r="B60" s="33" t="s">
        <v>55</v>
      </c>
      <c r="C60" s="76"/>
      <c r="D60" s="72">
        <v>69</v>
      </c>
      <c r="E60" s="77"/>
      <c r="F60" s="77"/>
      <c r="G60" s="78">
        <v>49</v>
      </c>
      <c r="H60" s="37"/>
      <c r="I60" s="37"/>
      <c r="J60" s="50">
        <f>(D60-G60)/ABS(G60)</f>
        <v>0.40816326530612246</v>
      </c>
      <c r="K60" s="51"/>
    </row>
    <row r="61" spans="1:11" ht="10.5" customHeight="1">
      <c r="A61" s="6"/>
      <c r="B61" s="34" t="s">
        <v>56</v>
      </c>
      <c r="C61" s="76"/>
      <c r="D61" s="72"/>
      <c r="E61" s="77"/>
      <c r="F61" s="77"/>
      <c r="G61" s="78"/>
      <c r="H61" s="37"/>
      <c r="I61" s="37"/>
      <c r="J61" s="50"/>
      <c r="K61" s="51"/>
    </row>
    <row r="62" spans="1:11" ht="10.5" customHeight="1">
      <c r="A62" s="6"/>
      <c r="B62" s="70" t="s">
        <v>57</v>
      </c>
      <c r="C62" s="76"/>
      <c r="D62" s="95">
        <f>D54+D56+D58+D60</f>
        <v>8544</v>
      </c>
      <c r="E62" s="96"/>
      <c r="F62" s="96"/>
      <c r="G62" s="219">
        <f>G54+G56+G58+G60</f>
        <v>21633</v>
      </c>
      <c r="H62" s="97"/>
      <c r="I62" s="97"/>
      <c r="J62" s="98">
        <f>(D62-G62)/ABS(G62)</f>
        <v>-0.6050478435723201</v>
      </c>
      <c r="K62" s="51"/>
    </row>
    <row r="63" spans="1:11" ht="10.5" customHeight="1" thickBot="1">
      <c r="A63" s="8"/>
      <c r="B63" s="101" t="s">
        <v>58</v>
      </c>
      <c r="C63" s="79"/>
      <c r="D63" s="80"/>
      <c r="E63" s="81"/>
      <c r="F63" s="81"/>
      <c r="G63" s="82"/>
      <c r="H63" s="83"/>
      <c r="I63" s="83"/>
      <c r="J63" s="84"/>
      <c r="K63" s="58"/>
    </row>
    <row r="64" spans="1:11" ht="15" customHeight="1" thickTop="1">
      <c r="A64" s="17"/>
      <c r="B64" s="33"/>
      <c r="C64" s="85"/>
      <c r="D64" s="69"/>
      <c r="E64" s="86"/>
      <c r="F64" s="86"/>
      <c r="G64" s="69"/>
      <c r="H64" s="60"/>
      <c r="I64" s="60"/>
      <c r="J64" s="32"/>
      <c r="K64" s="23"/>
    </row>
    <row r="65" spans="1:12" ht="12.75" customHeight="1">
      <c r="A65" s="251" t="s">
        <v>59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</row>
    <row r="66" spans="1:11" ht="9.75" customHeight="1">
      <c r="A66" s="249" t="s">
        <v>60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</row>
    <row r="68" spans="1:256" ht="12.75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251"/>
      <c r="HL68" s="251"/>
      <c r="HM68" s="251"/>
      <c r="HN68" s="251"/>
      <c r="HO68" s="251"/>
      <c r="HP68" s="251"/>
      <c r="HQ68" s="251"/>
      <c r="HR68" s="251"/>
      <c r="HS68" s="251"/>
      <c r="HT68" s="251"/>
      <c r="HU68" s="251"/>
      <c r="HV68" s="251"/>
      <c r="HW68" s="251"/>
      <c r="HX68" s="251"/>
      <c r="HY68" s="251"/>
      <c r="HZ68" s="251"/>
      <c r="IA68" s="251"/>
      <c r="IB68" s="251"/>
      <c r="IC68" s="251"/>
      <c r="ID68" s="251"/>
      <c r="IE68" s="251"/>
      <c r="IF68" s="251"/>
      <c r="IG68" s="251"/>
      <c r="IH68" s="251"/>
      <c r="II68" s="251"/>
      <c r="IJ68" s="251"/>
      <c r="IK68" s="251"/>
      <c r="IL68" s="251"/>
      <c r="IM68" s="251"/>
      <c r="IN68" s="251"/>
      <c r="IO68" s="251"/>
      <c r="IP68" s="251"/>
      <c r="IQ68" s="251"/>
      <c r="IR68" s="251"/>
      <c r="IS68" s="251"/>
      <c r="IT68" s="251"/>
      <c r="IU68" s="251"/>
      <c r="IV68" s="251"/>
    </row>
    <row r="69" spans="1:256" ht="12.75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251"/>
      <c r="FH69" s="251"/>
      <c r="FI69" s="251"/>
      <c r="FJ69" s="251"/>
      <c r="FK69" s="251"/>
      <c r="FL69" s="251"/>
      <c r="FM69" s="251"/>
      <c r="FN69" s="251"/>
      <c r="FO69" s="251"/>
      <c r="FP69" s="251"/>
      <c r="FQ69" s="251"/>
      <c r="FR69" s="251"/>
      <c r="FS69" s="251"/>
      <c r="FT69" s="251"/>
      <c r="FU69" s="251"/>
      <c r="FV69" s="251"/>
      <c r="FW69" s="251"/>
      <c r="FX69" s="251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251"/>
      <c r="HL69" s="251"/>
      <c r="HM69" s="251"/>
      <c r="HN69" s="251"/>
      <c r="HO69" s="251"/>
      <c r="HP69" s="251"/>
      <c r="HQ69" s="251"/>
      <c r="HR69" s="251"/>
      <c r="HS69" s="251"/>
      <c r="HT69" s="251"/>
      <c r="HU69" s="251"/>
      <c r="HV69" s="251"/>
      <c r="HW69" s="251"/>
      <c r="HX69" s="251"/>
      <c r="HY69" s="251"/>
      <c r="HZ69" s="251"/>
      <c r="IA69" s="251"/>
      <c r="IB69" s="251"/>
      <c r="IC69" s="251"/>
      <c r="ID69" s="251"/>
      <c r="IE69" s="251"/>
      <c r="IF69" s="251"/>
      <c r="IG69" s="251"/>
      <c r="IH69" s="251"/>
      <c r="II69" s="251"/>
      <c r="IJ69" s="251"/>
      <c r="IK69" s="251"/>
      <c r="IL69" s="251"/>
      <c r="IM69" s="251"/>
      <c r="IN69" s="251"/>
      <c r="IO69" s="251"/>
      <c r="IP69" s="251"/>
      <c r="IQ69" s="251"/>
      <c r="IR69" s="251"/>
      <c r="IS69" s="251"/>
      <c r="IT69" s="251"/>
      <c r="IU69" s="251"/>
      <c r="IV69" s="251"/>
    </row>
  </sheetData>
  <mergeCells count="47">
    <mergeCell ref="IS69:IV69"/>
    <mergeCell ref="GW69:HH69"/>
    <mergeCell ref="HI69:HT69"/>
    <mergeCell ref="HU69:IF69"/>
    <mergeCell ref="IG69:IR69"/>
    <mergeCell ref="FA69:FL69"/>
    <mergeCell ref="FM69:FX69"/>
    <mergeCell ref="FY69:GJ69"/>
    <mergeCell ref="GK69:GV69"/>
    <mergeCell ref="DE69:DP69"/>
    <mergeCell ref="DQ69:EB69"/>
    <mergeCell ref="EC69:EN69"/>
    <mergeCell ref="EO69:EZ69"/>
    <mergeCell ref="IS68:IV68"/>
    <mergeCell ref="A69:L69"/>
    <mergeCell ref="M69:X69"/>
    <mergeCell ref="Y69:AJ69"/>
    <mergeCell ref="AK69:AV69"/>
    <mergeCell ref="AW69:BH69"/>
    <mergeCell ref="BI69:BT69"/>
    <mergeCell ref="BU69:CF69"/>
    <mergeCell ref="CG69:CR69"/>
    <mergeCell ref="CS69:DD69"/>
    <mergeCell ref="GW68:HH68"/>
    <mergeCell ref="HI68:HT68"/>
    <mergeCell ref="HU68:IF68"/>
    <mergeCell ref="IG68:IR68"/>
    <mergeCell ref="FA68:FL68"/>
    <mergeCell ref="FM68:FX68"/>
    <mergeCell ref="FY68:GJ68"/>
    <mergeCell ref="GK68:GV68"/>
    <mergeCell ref="DE68:DP68"/>
    <mergeCell ref="DQ68:EB68"/>
    <mergeCell ref="EC68:EN68"/>
    <mergeCell ref="EO68:EZ68"/>
    <mergeCell ref="BI68:BT68"/>
    <mergeCell ref="BU68:CF68"/>
    <mergeCell ref="CG68:CR68"/>
    <mergeCell ref="CS68:DD68"/>
    <mergeCell ref="M68:X68"/>
    <mergeCell ref="Y68:AJ68"/>
    <mergeCell ref="AK68:AV68"/>
    <mergeCell ref="AW68:BH68"/>
    <mergeCell ref="A66:K66"/>
    <mergeCell ref="B4:J4"/>
    <mergeCell ref="A65:L65"/>
    <mergeCell ref="A68:L68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G1">
      <selection activeCell="A1" sqref="A1:Q1"/>
    </sheetView>
  </sheetViews>
  <sheetFormatPr defaultColWidth="8.88671875" defaultRowHeight="15"/>
  <cols>
    <col min="1" max="1" width="0.9921875" style="165" customWidth="1"/>
    <col min="2" max="2" width="1.33203125" style="165" customWidth="1"/>
    <col min="3" max="5" width="8.77734375" style="165" customWidth="1"/>
    <col min="6" max="17" width="7.77734375" style="165" customWidth="1"/>
    <col min="18" max="16384" width="8.88671875" style="165" customWidth="1"/>
  </cols>
  <sheetData>
    <row r="1" spans="1:17" s="2" customFormat="1" ht="21" customHeight="1">
      <c r="A1" s="252" t="s">
        <v>120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1:17" s="2" customFormat="1" ht="15" customHeight="1">
      <c r="A2" s="253" t="s">
        <v>121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2" customFormat="1" ht="15" customHeight="1">
      <c r="A3" s="254" t="s">
        <v>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2" customFormat="1" ht="15" customHeight="1">
      <c r="A4" s="250" t="s">
        <v>40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="2" customFormat="1" ht="13.5" thickBot="1"/>
    <row r="6" spans="1:17" s="110" customFormat="1" ht="31.5" customHeight="1" thickBot="1" thickTop="1">
      <c r="A6" s="107" t="s">
        <v>65</v>
      </c>
      <c r="B6" s="255" t="s">
        <v>66</v>
      </c>
      <c r="C6" s="255"/>
      <c r="D6" s="255"/>
      <c r="E6" s="255"/>
      <c r="F6" s="255"/>
      <c r="G6" s="255"/>
      <c r="H6" s="255"/>
      <c r="I6" s="108"/>
      <c r="J6" s="108"/>
      <c r="K6" s="108"/>
      <c r="L6" s="108"/>
      <c r="M6" s="108"/>
      <c r="N6" s="108"/>
      <c r="O6" s="108"/>
      <c r="P6" s="108"/>
      <c r="Q6" s="109"/>
    </row>
    <row r="7" spans="1:17" s="112" customFormat="1" ht="25.5" customHeight="1" thickTop="1">
      <c r="A7" s="111"/>
      <c r="B7" s="71"/>
      <c r="C7" s="71"/>
      <c r="D7" s="71"/>
      <c r="E7" s="71"/>
      <c r="F7" s="256" t="s">
        <v>67</v>
      </c>
      <c r="G7" s="257"/>
      <c r="H7" s="258"/>
      <c r="I7" s="259" t="s">
        <v>68</v>
      </c>
      <c r="J7" s="260"/>
      <c r="K7" s="260"/>
      <c r="L7" s="260"/>
      <c r="M7" s="260"/>
      <c r="N7" s="260"/>
      <c r="O7" s="260"/>
      <c r="P7" s="260"/>
      <c r="Q7" s="261"/>
    </row>
    <row r="8" spans="1:17" s="112" customFormat="1" ht="45.75" customHeight="1">
      <c r="A8" s="111"/>
      <c r="B8" s="71"/>
      <c r="C8" s="71"/>
      <c r="D8" s="71"/>
      <c r="E8" s="71"/>
      <c r="F8" s="262" t="s">
        <v>126</v>
      </c>
      <c r="G8" s="264" t="s">
        <v>115</v>
      </c>
      <c r="H8" s="266" t="s">
        <v>118</v>
      </c>
      <c r="I8" s="268" t="s">
        <v>122</v>
      </c>
      <c r="J8" s="269"/>
      <c r="K8" s="270"/>
      <c r="L8" s="271" t="s">
        <v>114</v>
      </c>
      <c r="M8" s="269"/>
      <c r="N8" s="270"/>
      <c r="O8" s="272" t="s">
        <v>127</v>
      </c>
      <c r="P8" s="273"/>
      <c r="Q8" s="274"/>
    </row>
    <row r="9" spans="1:17" s="118" customFormat="1" ht="15.75" customHeight="1">
      <c r="A9" s="113"/>
      <c r="B9" s="71"/>
      <c r="C9" s="71"/>
      <c r="D9" s="71"/>
      <c r="E9" s="71"/>
      <c r="F9" s="263"/>
      <c r="G9" s="265"/>
      <c r="H9" s="267"/>
      <c r="I9" s="114" t="s">
        <v>69</v>
      </c>
      <c r="J9" s="115" t="s">
        <v>70</v>
      </c>
      <c r="K9" s="115" t="s">
        <v>71</v>
      </c>
      <c r="L9" s="115" t="s">
        <v>69</v>
      </c>
      <c r="M9" s="115" t="s">
        <v>70</v>
      </c>
      <c r="N9" s="115" t="s">
        <v>71</v>
      </c>
      <c r="O9" s="116" t="s">
        <v>69</v>
      </c>
      <c r="P9" s="115" t="s">
        <v>70</v>
      </c>
      <c r="Q9" s="117" t="s">
        <v>71</v>
      </c>
    </row>
    <row r="10" spans="1:17" s="118" customFormat="1" ht="9.75" customHeight="1">
      <c r="A10" s="113"/>
      <c r="B10" s="71"/>
      <c r="C10" s="71"/>
      <c r="D10" s="71"/>
      <c r="E10" s="71"/>
      <c r="F10" s="119"/>
      <c r="G10" s="120"/>
      <c r="H10" s="121"/>
      <c r="I10" s="122" t="s">
        <v>72</v>
      </c>
      <c r="J10" s="120" t="s">
        <v>73</v>
      </c>
      <c r="K10" s="120" t="s">
        <v>74</v>
      </c>
      <c r="L10" s="120" t="s">
        <v>72</v>
      </c>
      <c r="M10" s="120" t="s">
        <v>73</v>
      </c>
      <c r="N10" s="120" t="s">
        <v>74</v>
      </c>
      <c r="O10" s="123" t="s">
        <v>72</v>
      </c>
      <c r="P10" s="120" t="s">
        <v>73</v>
      </c>
      <c r="Q10" s="124" t="s">
        <v>74</v>
      </c>
    </row>
    <row r="11" spans="1:17" s="118" customFormat="1" ht="9.75" customHeight="1">
      <c r="A11" s="113"/>
      <c r="B11" s="125" t="s">
        <v>50</v>
      </c>
      <c r="C11" s="71"/>
      <c r="D11" s="71"/>
      <c r="E11" s="71"/>
      <c r="F11" s="119"/>
      <c r="G11" s="120"/>
      <c r="H11" s="121"/>
      <c r="I11" s="122" t="s">
        <v>75</v>
      </c>
      <c r="J11" s="120" t="s">
        <v>75</v>
      </c>
      <c r="K11" s="120" t="s">
        <v>75</v>
      </c>
      <c r="L11" s="120" t="s">
        <v>75</v>
      </c>
      <c r="M11" s="120" t="s">
        <v>75</v>
      </c>
      <c r="N11" s="120" t="s">
        <v>75</v>
      </c>
      <c r="O11" s="123"/>
      <c r="P11" s="120"/>
      <c r="Q11" s="124"/>
    </row>
    <row r="12" spans="1:17" s="118" customFormat="1" ht="9.75" customHeight="1">
      <c r="A12" s="126"/>
      <c r="B12" s="127" t="s">
        <v>76</v>
      </c>
      <c r="C12" s="127"/>
      <c r="D12" s="127"/>
      <c r="E12" s="127"/>
      <c r="F12" s="128"/>
      <c r="G12" s="129"/>
      <c r="H12" s="130"/>
      <c r="I12" s="131" t="s">
        <v>77</v>
      </c>
      <c r="J12" s="132" t="s">
        <v>77</v>
      </c>
      <c r="K12" s="132" t="s">
        <v>77</v>
      </c>
      <c r="L12" s="132" t="s">
        <v>77</v>
      </c>
      <c r="M12" s="132" t="s">
        <v>77</v>
      </c>
      <c r="N12" s="132" t="s">
        <v>77</v>
      </c>
      <c r="O12" s="133"/>
      <c r="P12" s="132"/>
      <c r="Q12" s="134"/>
    </row>
    <row r="13" spans="1:17" s="118" customFormat="1" ht="9.75" customHeight="1">
      <c r="A13" s="113"/>
      <c r="B13" s="71"/>
      <c r="C13" s="71"/>
      <c r="D13" s="71"/>
      <c r="E13" s="71"/>
      <c r="F13" s="135"/>
      <c r="G13" s="136"/>
      <c r="H13" s="121"/>
      <c r="I13" s="122"/>
      <c r="J13" s="123"/>
      <c r="K13" s="120"/>
      <c r="L13" s="120"/>
      <c r="M13" s="123"/>
      <c r="N13" s="120"/>
      <c r="O13" s="123"/>
      <c r="P13" s="123"/>
      <c r="Q13" s="124"/>
    </row>
    <row r="14" spans="1:17" s="118" customFormat="1" ht="9.75" customHeight="1">
      <c r="A14" s="113"/>
      <c r="B14" s="125" t="s">
        <v>78</v>
      </c>
      <c r="C14" s="71"/>
      <c r="D14" s="71"/>
      <c r="E14" s="71"/>
      <c r="F14" s="137">
        <v>6636602</v>
      </c>
      <c r="G14" s="138">
        <v>6369223</v>
      </c>
      <c r="H14" s="139">
        <f>+F14/G14-1</f>
        <v>0.04197984589329029</v>
      </c>
      <c r="I14" s="140">
        <v>3236</v>
      </c>
      <c r="J14" s="138">
        <v>17576</v>
      </c>
      <c r="K14" s="138">
        <f>I14+J14</f>
        <v>20812</v>
      </c>
      <c r="L14" s="141">
        <v>5567</v>
      </c>
      <c r="M14" s="138">
        <v>16551</v>
      </c>
      <c r="N14" s="138">
        <v>22118</v>
      </c>
      <c r="O14" s="142">
        <f>+I14/L14-1</f>
        <v>-0.41871744206933714</v>
      </c>
      <c r="P14" s="142">
        <f>+J14/M14-1</f>
        <v>0.06192979276176658</v>
      </c>
      <c r="Q14" s="143">
        <f>+K14/N14-1</f>
        <v>-0.05904693010217921</v>
      </c>
    </row>
    <row r="15" spans="1:17" s="118" customFormat="1" ht="9.75" customHeight="1">
      <c r="A15" s="113"/>
      <c r="B15" s="71" t="s">
        <v>79</v>
      </c>
      <c r="C15" s="71"/>
      <c r="D15" s="71"/>
      <c r="E15" s="71"/>
      <c r="F15" s="144"/>
      <c r="G15" s="141"/>
      <c r="H15" s="139"/>
      <c r="I15" s="145"/>
      <c r="J15" s="146"/>
      <c r="K15" s="138"/>
      <c r="L15" s="147"/>
      <c r="M15" s="146"/>
      <c r="N15" s="138"/>
      <c r="O15" s="142"/>
      <c r="P15" s="146"/>
      <c r="Q15" s="148"/>
    </row>
    <row r="16" spans="1:17" s="118" customFormat="1" ht="9.75" customHeight="1">
      <c r="A16" s="113"/>
      <c r="B16" s="125" t="s">
        <v>80</v>
      </c>
      <c r="C16" s="71"/>
      <c r="D16" s="71"/>
      <c r="E16" s="71"/>
      <c r="F16" s="144">
        <v>1642568</v>
      </c>
      <c r="G16" s="138">
        <v>1511717</v>
      </c>
      <c r="H16" s="139">
        <f>+F16/G16-1</f>
        <v>0.08655786764321638</v>
      </c>
      <c r="I16" s="140">
        <v>1256</v>
      </c>
      <c r="J16" s="138">
        <v>6853</v>
      </c>
      <c r="K16" s="138">
        <f aca="true" t="shared" si="0" ref="K16:K22">I16+J16</f>
        <v>8109</v>
      </c>
      <c r="L16" s="141">
        <v>10592</v>
      </c>
      <c r="M16" s="138">
        <v>7114</v>
      </c>
      <c r="N16" s="138">
        <v>17706</v>
      </c>
      <c r="O16" s="142">
        <f>+I16/L16-1</f>
        <v>-0.8814199395770392</v>
      </c>
      <c r="P16" s="142">
        <f>+J16/M16-1</f>
        <v>-0.03668822041045827</v>
      </c>
      <c r="Q16" s="143">
        <f>+K16/N16-1</f>
        <v>-0.5420196543544561</v>
      </c>
    </row>
    <row r="17" spans="1:17" s="118" customFormat="1" ht="9.75" customHeight="1">
      <c r="A17" s="113"/>
      <c r="B17" s="71" t="s">
        <v>81</v>
      </c>
      <c r="C17" s="71"/>
      <c r="D17" s="71"/>
      <c r="E17" s="71"/>
      <c r="F17" s="144"/>
      <c r="G17" s="141"/>
      <c r="H17" s="139"/>
      <c r="I17" s="145"/>
      <c r="J17" s="146"/>
      <c r="K17" s="138"/>
      <c r="L17" s="147"/>
      <c r="M17" s="146"/>
      <c r="N17" s="138"/>
      <c r="O17" s="142"/>
      <c r="P17" s="146"/>
      <c r="Q17" s="148"/>
    </row>
    <row r="18" spans="1:17" s="118" customFormat="1" ht="9.75" customHeight="1">
      <c r="A18" s="113"/>
      <c r="B18" s="125" t="s">
        <v>53</v>
      </c>
      <c r="C18" s="71"/>
      <c r="D18" s="71"/>
      <c r="E18" s="71"/>
      <c r="F18" s="144">
        <v>205691</v>
      </c>
      <c r="G18" s="138">
        <v>213517</v>
      </c>
      <c r="H18" s="139">
        <f>+F18/G18-1</f>
        <v>-0.03665281921345842</v>
      </c>
      <c r="I18" s="140">
        <v>0</v>
      </c>
      <c r="J18" s="138">
        <v>352</v>
      </c>
      <c r="K18" s="138">
        <f t="shared" si="0"/>
        <v>352</v>
      </c>
      <c r="L18" s="141">
        <v>0</v>
      </c>
      <c r="M18" s="138">
        <v>340</v>
      </c>
      <c r="N18" s="138">
        <v>340</v>
      </c>
      <c r="O18" s="142" t="s">
        <v>82</v>
      </c>
      <c r="P18" s="142">
        <f>+J18/M18-1</f>
        <v>0.03529411764705892</v>
      </c>
      <c r="Q18" s="143">
        <f>+K18/N18-1</f>
        <v>0.03529411764705892</v>
      </c>
    </row>
    <row r="19" spans="1:17" s="118" customFormat="1" ht="9.75" customHeight="1">
      <c r="A19" s="113"/>
      <c r="B19" s="71" t="s">
        <v>54</v>
      </c>
      <c r="C19" s="71"/>
      <c r="D19" s="71"/>
      <c r="E19" s="71"/>
      <c r="F19" s="144"/>
      <c r="G19" s="138"/>
      <c r="H19" s="139"/>
      <c r="I19" s="145"/>
      <c r="J19" s="146"/>
      <c r="K19" s="138"/>
      <c r="L19" s="147"/>
      <c r="M19" s="146"/>
      <c r="N19" s="138"/>
      <c r="O19" s="142"/>
      <c r="P19" s="146"/>
      <c r="Q19" s="148"/>
    </row>
    <row r="20" spans="1:17" s="118" customFormat="1" ht="9.75" customHeight="1">
      <c r="A20" s="113"/>
      <c r="B20" s="125" t="s">
        <v>26</v>
      </c>
      <c r="C20" s="71"/>
      <c r="D20" s="71"/>
      <c r="E20" s="71"/>
      <c r="F20" s="144">
        <v>321199</v>
      </c>
      <c r="G20" s="138">
        <v>308974</v>
      </c>
      <c r="H20" s="139">
        <f>+F20/G20-1</f>
        <v>0.03956643601079701</v>
      </c>
      <c r="I20" s="140">
        <v>3850</v>
      </c>
      <c r="J20" s="138">
        <v>3396</v>
      </c>
      <c r="K20" s="138">
        <f t="shared" si="0"/>
        <v>7246</v>
      </c>
      <c r="L20" s="141">
        <v>3038</v>
      </c>
      <c r="M20" s="138">
        <v>3322</v>
      </c>
      <c r="N20" s="138">
        <v>6360</v>
      </c>
      <c r="O20" s="142">
        <f>+I20/L20-1</f>
        <v>0.26728110599078336</v>
      </c>
      <c r="P20" s="142">
        <f>+J20/M20-1</f>
        <v>0.02227573750752554</v>
      </c>
      <c r="Q20" s="143">
        <f>+K20/N20-1</f>
        <v>0.13930817610062896</v>
      </c>
    </row>
    <row r="21" spans="1:17" s="118" customFormat="1" ht="9.75" customHeight="1">
      <c r="A21" s="113"/>
      <c r="B21" s="71" t="s">
        <v>83</v>
      </c>
      <c r="C21" s="149"/>
      <c r="D21" s="149"/>
      <c r="E21" s="149"/>
      <c r="F21" s="144"/>
      <c r="G21" s="141"/>
      <c r="H21" s="139"/>
      <c r="I21" s="145"/>
      <c r="J21" s="138"/>
      <c r="K21" s="138"/>
      <c r="L21" s="147"/>
      <c r="M21" s="138"/>
      <c r="N21" s="138"/>
      <c r="O21" s="142"/>
      <c r="P21" s="138"/>
      <c r="Q21" s="148"/>
    </row>
    <row r="22" spans="1:17" s="118" customFormat="1" ht="9.75" customHeight="1">
      <c r="A22" s="113"/>
      <c r="B22" s="125" t="s">
        <v>27</v>
      </c>
      <c r="C22" s="71"/>
      <c r="D22" s="71"/>
      <c r="E22" s="71"/>
      <c r="F22" s="144">
        <v>16373</v>
      </c>
      <c r="G22" s="138">
        <v>16568</v>
      </c>
      <c r="H22" s="139">
        <f>+F22/G22-1</f>
        <v>-0.011769676484789993</v>
      </c>
      <c r="I22" s="140">
        <v>0</v>
      </c>
      <c r="J22" s="138">
        <v>490</v>
      </c>
      <c r="K22" s="138">
        <f t="shared" si="0"/>
        <v>490</v>
      </c>
      <c r="L22" s="141">
        <v>1</v>
      </c>
      <c r="M22" s="138">
        <v>482</v>
      </c>
      <c r="N22" s="138">
        <v>483</v>
      </c>
      <c r="O22" s="142">
        <f>+I22/L22-1</f>
        <v>-1</v>
      </c>
      <c r="P22" s="142">
        <f>+J22/M22-1</f>
        <v>0.016597510373443924</v>
      </c>
      <c r="Q22" s="143">
        <f>+K22/N22-1</f>
        <v>0.01449275362318847</v>
      </c>
    </row>
    <row r="23" spans="1:17" s="118" customFormat="1" ht="9.75" customHeight="1">
      <c r="A23" s="113"/>
      <c r="B23" s="71" t="s">
        <v>56</v>
      </c>
      <c r="C23" s="71"/>
      <c r="D23" s="71"/>
      <c r="E23" s="71"/>
      <c r="F23" s="144"/>
      <c r="G23" s="141"/>
      <c r="H23" s="139"/>
      <c r="I23" s="145"/>
      <c r="J23" s="146"/>
      <c r="K23" s="138"/>
      <c r="L23" s="147"/>
      <c r="M23" s="146"/>
      <c r="N23" s="138"/>
      <c r="O23" s="142"/>
      <c r="P23" s="146"/>
      <c r="Q23" s="148"/>
    </row>
    <row r="24" spans="1:17" s="118" customFormat="1" ht="9.75" customHeight="1">
      <c r="A24" s="113"/>
      <c r="B24" s="71"/>
      <c r="C24" s="71"/>
      <c r="D24" s="71"/>
      <c r="E24" s="71"/>
      <c r="F24" s="137"/>
      <c r="G24" s="138"/>
      <c r="H24" s="139"/>
      <c r="I24" s="150"/>
      <c r="J24" s="151"/>
      <c r="K24" s="138"/>
      <c r="L24" s="152"/>
      <c r="M24" s="151"/>
      <c r="N24" s="138"/>
      <c r="O24" s="142"/>
      <c r="P24" s="151"/>
      <c r="Q24" s="148"/>
    </row>
    <row r="25" spans="1:17" s="118" customFormat="1" ht="9.75" customHeight="1">
      <c r="A25" s="113"/>
      <c r="B25" s="125" t="s">
        <v>10</v>
      </c>
      <c r="C25" s="71"/>
      <c r="D25" s="71"/>
      <c r="E25" s="71"/>
      <c r="F25" s="137">
        <f>+F14+F16+F18+F20+F22</f>
        <v>8822433</v>
      </c>
      <c r="G25" s="138">
        <f>+G14+G16+G18+G20+G22</f>
        <v>8419999</v>
      </c>
      <c r="H25" s="139">
        <f>+F25/G25-1</f>
        <v>0.04779501755285254</v>
      </c>
      <c r="I25" s="153">
        <f>I14+I16+I18+I20+I22</f>
        <v>8342</v>
      </c>
      <c r="J25" s="138">
        <f>+J14+J16+J18+J20+J22</f>
        <v>28667</v>
      </c>
      <c r="K25" s="138">
        <f>+K14+K16+K18+K20+K22</f>
        <v>37009</v>
      </c>
      <c r="L25" s="138">
        <v>19198</v>
      </c>
      <c r="M25" s="138">
        <v>27809</v>
      </c>
      <c r="N25" s="138">
        <v>47007</v>
      </c>
      <c r="O25" s="142">
        <f>+I25/L25-1</f>
        <v>-0.5654755703719138</v>
      </c>
      <c r="P25" s="142">
        <f>+J25/M25-1</f>
        <v>0.030853320867345158</v>
      </c>
      <c r="Q25" s="143">
        <f>+K25/N25-1</f>
        <v>-0.21269172676409898</v>
      </c>
    </row>
    <row r="26" spans="1:17" s="118" customFormat="1" ht="9.75" customHeight="1">
      <c r="A26" s="113"/>
      <c r="B26" s="71" t="s">
        <v>74</v>
      </c>
      <c r="C26" s="71"/>
      <c r="D26" s="71"/>
      <c r="E26" s="71"/>
      <c r="F26" s="154"/>
      <c r="G26" s="141"/>
      <c r="H26" s="155"/>
      <c r="I26" s="145"/>
      <c r="J26" s="146"/>
      <c r="K26" s="147"/>
      <c r="L26" s="147"/>
      <c r="M26" s="146"/>
      <c r="N26" s="147"/>
      <c r="O26" s="146"/>
      <c r="P26" s="146"/>
      <c r="Q26" s="156"/>
    </row>
    <row r="27" spans="1:17" s="118" customFormat="1" ht="9.75" customHeight="1" thickBot="1">
      <c r="A27" s="157"/>
      <c r="B27" s="53"/>
      <c r="C27" s="53"/>
      <c r="D27" s="53"/>
      <c r="E27" s="53"/>
      <c r="F27" s="158"/>
      <c r="G27" s="159"/>
      <c r="H27" s="160"/>
      <c r="I27" s="161"/>
      <c r="J27" s="162"/>
      <c r="K27" s="163"/>
      <c r="L27" s="163"/>
      <c r="M27" s="162"/>
      <c r="N27" s="163"/>
      <c r="O27" s="162"/>
      <c r="P27" s="162"/>
      <c r="Q27" s="164"/>
    </row>
    <row r="28" spans="1:17" s="118" customFormat="1" ht="15" customHeight="1" thickBot="1" thickTop="1">
      <c r="A28" s="71"/>
      <c r="B28" s="71"/>
      <c r="C28" s="71"/>
      <c r="D28" s="71"/>
      <c r="E28" s="71"/>
      <c r="F28" s="217"/>
      <c r="G28" s="217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5" ht="9.75" customHeight="1" hidden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69" customFormat="1" ht="31.5" customHeight="1" thickBot="1" thickTop="1">
      <c r="A30" s="166"/>
      <c r="B30" s="275" t="s">
        <v>84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167"/>
      <c r="N30" s="167"/>
      <c r="O30" s="168"/>
    </row>
    <row r="31" spans="1:15" s="169" customFormat="1" ht="12.75" customHeight="1" thickTop="1">
      <c r="A31" s="113"/>
      <c r="B31" s="71"/>
      <c r="C31" s="71"/>
      <c r="D31" s="71"/>
      <c r="E31" s="170"/>
      <c r="F31" s="276" t="s">
        <v>28</v>
      </c>
      <c r="G31" s="277"/>
      <c r="H31" s="277"/>
      <c r="I31" s="277"/>
      <c r="J31" s="243"/>
      <c r="K31" s="244" t="s">
        <v>29</v>
      </c>
      <c r="L31" s="277"/>
      <c r="M31" s="277"/>
      <c r="N31" s="277"/>
      <c r="O31" s="245"/>
    </row>
    <row r="32" spans="1:15" s="169" customFormat="1" ht="12.75" customHeight="1">
      <c r="A32" s="113"/>
      <c r="B32" s="71"/>
      <c r="C32" s="71"/>
      <c r="D32" s="71"/>
      <c r="E32" s="170"/>
      <c r="F32" s="246" t="s">
        <v>85</v>
      </c>
      <c r="G32" s="247"/>
      <c r="H32" s="247"/>
      <c r="I32" s="247"/>
      <c r="J32" s="248"/>
      <c r="K32" s="278" t="s">
        <v>86</v>
      </c>
      <c r="L32" s="247"/>
      <c r="M32" s="247"/>
      <c r="N32" s="247"/>
      <c r="O32" s="279"/>
    </row>
    <row r="33" spans="1:15" s="169" customFormat="1" ht="53.25" customHeight="1">
      <c r="A33" s="113"/>
      <c r="B33" s="71"/>
      <c r="C33" s="71"/>
      <c r="D33" s="71"/>
      <c r="E33" s="71"/>
      <c r="F33" s="280" t="s">
        <v>124</v>
      </c>
      <c r="G33" s="281"/>
      <c r="H33" s="282"/>
      <c r="I33" s="224" t="s">
        <v>125</v>
      </c>
      <c r="J33" s="239" t="s">
        <v>119</v>
      </c>
      <c r="K33" s="268" t="s">
        <v>122</v>
      </c>
      <c r="L33" s="269"/>
      <c r="M33" s="270"/>
      <c r="N33" s="224" t="s">
        <v>123</v>
      </c>
      <c r="O33" s="239" t="s">
        <v>119</v>
      </c>
    </row>
    <row r="34" spans="1:15" s="169" customFormat="1" ht="15" customHeight="1">
      <c r="A34" s="113"/>
      <c r="B34" s="71"/>
      <c r="C34" s="71"/>
      <c r="D34" s="71"/>
      <c r="E34" s="170"/>
      <c r="F34" s="172"/>
      <c r="G34" s="173"/>
      <c r="H34" s="174"/>
      <c r="I34" s="175"/>
      <c r="J34" s="240"/>
      <c r="K34" s="176" t="s">
        <v>87</v>
      </c>
      <c r="L34" s="177" t="s">
        <v>87</v>
      </c>
      <c r="M34" s="115" t="s">
        <v>88</v>
      </c>
      <c r="N34" s="116" t="s">
        <v>88</v>
      </c>
      <c r="O34" s="240"/>
    </row>
    <row r="35" spans="1:15" s="169" customFormat="1" ht="9.75" customHeight="1">
      <c r="A35" s="113"/>
      <c r="B35" s="71"/>
      <c r="C35" s="71"/>
      <c r="D35" s="71"/>
      <c r="E35" s="170"/>
      <c r="F35" s="178"/>
      <c r="G35" s="123"/>
      <c r="H35" s="120"/>
      <c r="I35" s="120"/>
      <c r="J35" s="121"/>
      <c r="K35" s="176" t="s">
        <v>89</v>
      </c>
      <c r="L35" s="177" t="s">
        <v>90</v>
      </c>
      <c r="M35" s="177" t="s">
        <v>91</v>
      </c>
      <c r="N35" s="179" t="s">
        <v>91</v>
      </c>
      <c r="O35" s="171"/>
    </row>
    <row r="36" spans="1:15" s="169" customFormat="1" ht="9.75" customHeight="1">
      <c r="A36" s="113"/>
      <c r="B36" s="71"/>
      <c r="C36" s="71"/>
      <c r="D36" s="71"/>
      <c r="E36" s="170"/>
      <c r="F36" s="178"/>
      <c r="G36" s="123"/>
      <c r="H36" s="120"/>
      <c r="I36" s="120"/>
      <c r="J36" s="121"/>
      <c r="K36" s="122"/>
      <c r="L36" s="177" t="s">
        <v>92</v>
      </c>
      <c r="M36" s="120"/>
      <c r="N36" s="123"/>
      <c r="O36" s="171"/>
    </row>
    <row r="37" spans="1:15" s="169" customFormat="1" ht="9.75" customHeight="1">
      <c r="A37" s="113"/>
      <c r="B37" s="71"/>
      <c r="C37" s="71"/>
      <c r="D37" s="71"/>
      <c r="E37" s="170"/>
      <c r="F37" s="178"/>
      <c r="G37" s="123"/>
      <c r="H37" s="120"/>
      <c r="I37" s="120"/>
      <c r="J37" s="121"/>
      <c r="K37" s="122" t="s">
        <v>93</v>
      </c>
      <c r="L37" s="120" t="s">
        <v>94</v>
      </c>
      <c r="M37" s="120"/>
      <c r="N37" s="123"/>
      <c r="O37" s="171"/>
    </row>
    <row r="38" spans="1:15" s="169" customFormat="1" ht="9.75" customHeight="1">
      <c r="A38" s="113"/>
      <c r="B38" s="71"/>
      <c r="C38" s="71"/>
      <c r="D38" s="71"/>
      <c r="E38" s="170"/>
      <c r="F38" s="178"/>
      <c r="G38" s="180"/>
      <c r="H38" s="120"/>
      <c r="I38" s="120"/>
      <c r="J38" s="121"/>
      <c r="K38" s="122" t="s">
        <v>95</v>
      </c>
      <c r="L38" s="120" t="s">
        <v>96</v>
      </c>
      <c r="M38" s="120"/>
      <c r="N38" s="123"/>
      <c r="O38" s="171"/>
    </row>
    <row r="39" spans="1:15" s="169" customFormat="1" ht="9.75" customHeight="1">
      <c r="A39" s="113"/>
      <c r="B39" s="71"/>
      <c r="C39" s="71"/>
      <c r="D39" s="71"/>
      <c r="E39" s="170"/>
      <c r="F39" s="178"/>
      <c r="G39" s="123"/>
      <c r="H39" s="120"/>
      <c r="I39" s="120"/>
      <c r="J39" s="121"/>
      <c r="K39" s="122" t="s">
        <v>97</v>
      </c>
      <c r="L39" s="120" t="s">
        <v>98</v>
      </c>
      <c r="M39" s="120" t="s">
        <v>99</v>
      </c>
      <c r="N39" s="123" t="s">
        <v>99</v>
      </c>
      <c r="O39" s="171"/>
    </row>
    <row r="40" spans="1:15" s="169" customFormat="1" ht="9.75" customHeight="1">
      <c r="A40" s="113"/>
      <c r="B40" s="71"/>
      <c r="C40" s="71"/>
      <c r="D40" s="71"/>
      <c r="E40" s="170"/>
      <c r="F40" s="181" t="s">
        <v>30</v>
      </c>
      <c r="G40" s="179" t="s">
        <v>31</v>
      </c>
      <c r="H40" s="177" t="s">
        <v>32</v>
      </c>
      <c r="I40" s="177" t="s">
        <v>32</v>
      </c>
      <c r="J40" s="121"/>
      <c r="K40" s="122" t="s">
        <v>100</v>
      </c>
      <c r="L40" s="120" t="s">
        <v>101</v>
      </c>
      <c r="M40" s="120" t="s">
        <v>102</v>
      </c>
      <c r="N40" s="123" t="s">
        <v>102</v>
      </c>
      <c r="O40" s="171"/>
    </row>
    <row r="41" spans="1:15" s="169" customFormat="1" ht="9.75" customHeight="1">
      <c r="A41" s="113"/>
      <c r="B41" s="125" t="s">
        <v>50</v>
      </c>
      <c r="C41" s="71"/>
      <c r="D41" s="71"/>
      <c r="E41" s="170"/>
      <c r="F41" s="182" t="s">
        <v>33</v>
      </c>
      <c r="G41" s="123" t="s">
        <v>34</v>
      </c>
      <c r="H41" s="120" t="s">
        <v>35</v>
      </c>
      <c r="I41" s="120" t="s">
        <v>35</v>
      </c>
      <c r="J41" s="121"/>
      <c r="K41" s="183" t="s">
        <v>75</v>
      </c>
      <c r="L41" s="184" t="s">
        <v>75</v>
      </c>
      <c r="M41" s="120" t="s">
        <v>75</v>
      </c>
      <c r="N41" s="123" t="s">
        <v>75</v>
      </c>
      <c r="O41" s="171"/>
    </row>
    <row r="42" spans="1:15" s="169" customFormat="1" ht="9.75" customHeight="1">
      <c r="A42" s="126"/>
      <c r="B42" s="127" t="s">
        <v>76</v>
      </c>
      <c r="C42" s="127"/>
      <c r="D42" s="127"/>
      <c r="E42" s="185"/>
      <c r="F42" s="186" t="s">
        <v>36</v>
      </c>
      <c r="G42" s="187" t="s">
        <v>37</v>
      </c>
      <c r="H42" s="129" t="s">
        <v>37</v>
      </c>
      <c r="I42" s="129" t="s">
        <v>37</v>
      </c>
      <c r="J42" s="130"/>
      <c r="K42" s="188" t="s">
        <v>77</v>
      </c>
      <c r="L42" s="132" t="s">
        <v>77</v>
      </c>
      <c r="M42" s="132" t="s">
        <v>77</v>
      </c>
      <c r="N42" s="133" t="s">
        <v>77</v>
      </c>
      <c r="O42" s="189"/>
    </row>
    <row r="43" spans="1:15" s="169" customFormat="1" ht="9.75" customHeight="1">
      <c r="A43" s="113"/>
      <c r="B43" s="71"/>
      <c r="C43" s="71"/>
      <c r="D43" s="71"/>
      <c r="E43" s="170"/>
      <c r="F43" s="178"/>
      <c r="G43" s="123"/>
      <c r="H43" s="120"/>
      <c r="I43" s="120"/>
      <c r="J43" s="121"/>
      <c r="K43" s="122"/>
      <c r="L43" s="190"/>
      <c r="M43" s="190"/>
      <c r="N43" s="191"/>
      <c r="O43" s="192"/>
    </row>
    <row r="44" spans="1:15" s="169" customFormat="1" ht="9.75" customHeight="1">
      <c r="A44" s="113"/>
      <c r="B44" s="71"/>
      <c r="C44" s="71"/>
      <c r="D44" s="71"/>
      <c r="E44" s="170"/>
      <c r="F44" s="178"/>
      <c r="G44" s="180"/>
      <c r="H44" s="193"/>
      <c r="I44" s="136"/>
      <c r="J44" s="121"/>
      <c r="K44" s="122"/>
      <c r="L44" s="120"/>
      <c r="M44" s="120"/>
      <c r="N44" s="123"/>
      <c r="O44" s="171"/>
    </row>
    <row r="45" spans="1:15" s="169" customFormat="1" ht="9.75" customHeight="1">
      <c r="A45" s="113"/>
      <c r="B45" s="125" t="s">
        <v>78</v>
      </c>
      <c r="C45" s="71"/>
      <c r="D45" s="71"/>
      <c r="E45" s="170"/>
      <c r="F45" s="194">
        <v>108891</v>
      </c>
      <c r="G45" s="195">
        <v>12777</v>
      </c>
      <c r="H45" s="196">
        <f>F45+G45</f>
        <v>121668</v>
      </c>
      <c r="I45" s="138">
        <v>107047</v>
      </c>
      <c r="J45" s="139">
        <f>+H45/+I45-1</f>
        <v>0.13658486459218855</v>
      </c>
      <c r="K45" s="140">
        <v>2263</v>
      </c>
      <c r="L45" s="141">
        <v>5430</v>
      </c>
      <c r="M45" s="141">
        <f>K45+L45</f>
        <v>7693</v>
      </c>
      <c r="N45" s="138">
        <v>5799</v>
      </c>
      <c r="O45" s="197">
        <f>+M45/N45-1</f>
        <v>0.32660803586825304</v>
      </c>
    </row>
    <row r="46" spans="1:15" s="169" customFormat="1" ht="9.75" customHeight="1">
      <c r="A46" s="113"/>
      <c r="B46" s="71" t="s">
        <v>79</v>
      </c>
      <c r="C46" s="71"/>
      <c r="D46" s="71"/>
      <c r="E46" s="170"/>
      <c r="F46" s="178"/>
      <c r="G46" s="198"/>
      <c r="H46" s="196"/>
      <c r="I46" s="138"/>
      <c r="J46" s="139"/>
      <c r="K46" s="200"/>
      <c r="L46" s="201"/>
      <c r="M46" s="141"/>
      <c r="N46" s="225"/>
      <c r="O46" s="197"/>
    </row>
    <row r="47" spans="1:15" s="169" customFormat="1" ht="9.75" customHeight="1">
      <c r="A47" s="113"/>
      <c r="B47" s="125" t="s">
        <v>80</v>
      </c>
      <c r="C47" s="71"/>
      <c r="D47" s="71"/>
      <c r="E47" s="170"/>
      <c r="F47" s="194">
        <v>35738</v>
      </c>
      <c r="G47" s="195">
        <v>245</v>
      </c>
      <c r="H47" s="196">
        <f>F47+G47</f>
        <v>35983</v>
      </c>
      <c r="I47" s="138">
        <v>19897</v>
      </c>
      <c r="J47" s="139">
        <f>+H47/+I47-1</f>
        <v>0.8084635874754988</v>
      </c>
      <c r="K47" s="140">
        <v>2715</v>
      </c>
      <c r="L47" s="141">
        <v>561</v>
      </c>
      <c r="M47" s="141">
        <f aca="true" t="shared" si="1" ref="M47:M56">K47+L47</f>
        <v>3276</v>
      </c>
      <c r="N47" s="138">
        <v>4229</v>
      </c>
      <c r="O47" s="197">
        <f>+M47/N47-1</f>
        <v>-0.22534878221801846</v>
      </c>
    </row>
    <row r="48" spans="1:15" s="169" customFormat="1" ht="9.75" customHeight="1">
      <c r="A48" s="113"/>
      <c r="B48" s="71" t="s">
        <v>81</v>
      </c>
      <c r="C48" s="71"/>
      <c r="D48" s="71"/>
      <c r="E48" s="170"/>
      <c r="F48" s="178"/>
      <c r="G48" s="198"/>
      <c r="H48" s="196"/>
      <c r="I48" s="138"/>
      <c r="J48" s="139"/>
      <c r="K48" s="200"/>
      <c r="L48" s="201"/>
      <c r="M48" s="141"/>
      <c r="N48" s="138"/>
      <c r="O48" s="197"/>
    </row>
    <row r="49" spans="1:15" s="169" customFormat="1" ht="9.75" customHeight="1">
      <c r="A49" s="113"/>
      <c r="B49" s="125" t="s">
        <v>53</v>
      </c>
      <c r="C49" s="71"/>
      <c r="D49" s="71"/>
      <c r="E49" s="170"/>
      <c r="F49" s="194">
        <v>5662</v>
      </c>
      <c r="G49" s="195">
        <v>948</v>
      </c>
      <c r="H49" s="196">
        <f>F49+G49</f>
        <v>6610</v>
      </c>
      <c r="I49" s="138">
        <v>6229</v>
      </c>
      <c r="J49" s="139">
        <f>+H49/+I49-1</f>
        <v>0.06116551613421084</v>
      </c>
      <c r="K49" s="140">
        <v>36</v>
      </c>
      <c r="L49" s="141">
        <v>95</v>
      </c>
      <c r="M49" s="141">
        <f t="shared" si="1"/>
        <v>131</v>
      </c>
      <c r="N49" s="138">
        <v>105</v>
      </c>
      <c r="O49" s="197">
        <f>+M49/N49-1</f>
        <v>0.24761904761904763</v>
      </c>
    </row>
    <row r="50" spans="1:15" s="169" customFormat="1" ht="9.75" customHeight="1">
      <c r="A50" s="113"/>
      <c r="B50" s="71" t="s">
        <v>54</v>
      </c>
      <c r="C50" s="71"/>
      <c r="D50" s="71"/>
      <c r="E50" s="170"/>
      <c r="F50" s="178"/>
      <c r="G50" s="198"/>
      <c r="H50" s="199"/>
      <c r="I50" s="138"/>
      <c r="J50" s="139"/>
      <c r="K50" s="200"/>
      <c r="L50" s="141"/>
      <c r="M50" s="141"/>
      <c r="N50" s="138"/>
      <c r="O50" s="197"/>
    </row>
    <row r="51" spans="1:15" s="169" customFormat="1" ht="9.75" customHeight="1">
      <c r="A51" s="113"/>
      <c r="B51" s="125" t="s">
        <v>26</v>
      </c>
      <c r="C51" s="71"/>
      <c r="D51" s="71"/>
      <c r="E51" s="170"/>
      <c r="F51" s="119" t="s">
        <v>103</v>
      </c>
      <c r="G51" s="120" t="s">
        <v>103</v>
      </c>
      <c r="H51" s="196">
        <v>3248</v>
      </c>
      <c r="I51" s="138">
        <v>4278</v>
      </c>
      <c r="J51" s="139">
        <f>+H51/+I51-1</f>
        <v>-0.2407667134174848</v>
      </c>
      <c r="K51" s="140">
        <v>1829</v>
      </c>
      <c r="L51" s="141">
        <v>1092</v>
      </c>
      <c r="M51" s="141">
        <f t="shared" si="1"/>
        <v>2921</v>
      </c>
      <c r="N51" s="138">
        <v>4394</v>
      </c>
      <c r="O51" s="197">
        <f>+M51/N51-1</f>
        <v>-0.335229858898498</v>
      </c>
    </row>
    <row r="52" spans="1:15" s="169" customFormat="1" ht="9.75" customHeight="1">
      <c r="A52" s="113"/>
      <c r="B52" s="71" t="s">
        <v>83</v>
      </c>
      <c r="C52" s="71"/>
      <c r="D52" s="71"/>
      <c r="E52" s="170"/>
      <c r="F52" s="119"/>
      <c r="G52" s="202"/>
      <c r="H52" s="196"/>
      <c r="I52" s="138"/>
      <c r="J52" s="139"/>
      <c r="K52" s="200"/>
      <c r="L52" s="201"/>
      <c r="M52" s="141"/>
      <c r="N52" s="138"/>
      <c r="O52" s="197"/>
    </row>
    <row r="53" spans="1:15" s="169" customFormat="1" ht="9.75" customHeight="1">
      <c r="A53" s="113"/>
      <c r="B53" s="125" t="s">
        <v>27</v>
      </c>
      <c r="C53" s="71"/>
      <c r="D53" s="71"/>
      <c r="E53" s="170"/>
      <c r="F53" s="119" t="s">
        <v>103</v>
      </c>
      <c r="G53" s="120" t="s">
        <v>103</v>
      </c>
      <c r="H53" s="196">
        <v>850</v>
      </c>
      <c r="I53" s="138">
        <v>905</v>
      </c>
      <c r="J53" s="139">
        <f>+H53/+I53-1</f>
        <v>-0.06077348066298338</v>
      </c>
      <c r="K53" s="140">
        <v>0</v>
      </c>
      <c r="L53" s="141">
        <v>182</v>
      </c>
      <c r="M53" s="141">
        <f t="shared" si="1"/>
        <v>182</v>
      </c>
      <c r="N53" s="138">
        <v>195</v>
      </c>
      <c r="O53" s="197">
        <f>+M53/N53-1</f>
        <v>-0.06666666666666665</v>
      </c>
    </row>
    <row r="54" spans="1:15" s="169" customFormat="1" ht="9.75" customHeight="1">
      <c r="A54" s="113"/>
      <c r="B54" s="71" t="s">
        <v>56</v>
      </c>
      <c r="C54" s="71"/>
      <c r="D54" s="71"/>
      <c r="E54" s="170"/>
      <c r="F54" s="178"/>
      <c r="G54" s="203"/>
      <c r="H54" s="203"/>
      <c r="I54" s="138"/>
      <c r="J54" s="139"/>
      <c r="K54" s="140"/>
      <c r="L54" s="201"/>
      <c r="M54" s="141"/>
      <c r="N54" s="225"/>
      <c r="O54" s="197"/>
    </row>
    <row r="55" spans="1:15" s="169" customFormat="1" ht="9.75" customHeight="1">
      <c r="A55" s="113"/>
      <c r="B55" s="71"/>
      <c r="C55" s="71"/>
      <c r="D55" s="71"/>
      <c r="E55" s="170"/>
      <c r="F55" s="138"/>
      <c r="G55" s="203"/>
      <c r="H55" s="203"/>
      <c r="I55" s="138"/>
      <c r="J55" s="139"/>
      <c r="K55" s="200"/>
      <c r="L55" s="201"/>
      <c r="M55" s="141"/>
      <c r="N55" s="225"/>
      <c r="O55" s="197"/>
    </row>
    <row r="56" spans="1:15" s="169" customFormat="1" ht="9.75" customHeight="1">
      <c r="A56" s="113"/>
      <c r="B56" s="125" t="s">
        <v>10</v>
      </c>
      <c r="C56" s="71"/>
      <c r="D56" s="71"/>
      <c r="E56" s="170"/>
      <c r="F56" s="119" t="s">
        <v>103</v>
      </c>
      <c r="G56" s="120" t="s">
        <v>103</v>
      </c>
      <c r="H56" s="138">
        <f>+H45+H47+H49+H51+H53</f>
        <v>168359</v>
      </c>
      <c r="I56" s="138">
        <v>138356</v>
      </c>
      <c r="J56" s="139">
        <f>+H56/+I56-1</f>
        <v>0.2168536239845038</v>
      </c>
      <c r="K56" s="140">
        <f>+K45+K47+K49+K51+K53</f>
        <v>6843</v>
      </c>
      <c r="L56" s="141">
        <f>+L45+L47+L49+L51+L53</f>
        <v>7360</v>
      </c>
      <c r="M56" s="141">
        <f t="shared" si="1"/>
        <v>14203</v>
      </c>
      <c r="N56" s="138">
        <f>+N45+N47+N49+N51+N53</f>
        <v>14722</v>
      </c>
      <c r="O56" s="197">
        <f>+M56/N56-1</f>
        <v>-0.035253362314902836</v>
      </c>
    </row>
    <row r="57" spans="1:15" s="169" customFormat="1" ht="9.75" customHeight="1">
      <c r="A57" s="113"/>
      <c r="B57" s="71" t="s">
        <v>74</v>
      </c>
      <c r="C57" s="71"/>
      <c r="D57" s="71"/>
      <c r="E57" s="170"/>
      <c r="F57" s="178"/>
      <c r="G57" s="198"/>
      <c r="H57" s="204"/>
      <c r="I57" s="138"/>
      <c r="J57" s="205"/>
      <c r="K57" s="200"/>
      <c r="L57" s="201"/>
      <c r="M57" s="201"/>
      <c r="N57" s="226"/>
      <c r="O57" s="206"/>
    </row>
    <row r="58" spans="1:15" s="169" customFormat="1" ht="9.75" customHeight="1" thickBot="1">
      <c r="A58" s="157"/>
      <c r="B58" s="53"/>
      <c r="C58" s="53"/>
      <c r="D58" s="53"/>
      <c r="E58" s="207"/>
      <c r="F58" s="208"/>
      <c r="G58" s="162"/>
      <c r="H58" s="163"/>
      <c r="I58" s="159"/>
      <c r="J58" s="160"/>
      <c r="K58" s="161"/>
      <c r="L58" s="163"/>
      <c r="M58" s="163"/>
      <c r="N58" s="209"/>
      <c r="O58" s="210"/>
    </row>
    <row r="59" spans="1:15" ht="9.75" customHeight="1" thickBot="1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31.5" customHeight="1" thickBot="1" thickTop="1">
      <c r="A60" s="7"/>
      <c r="B60" s="255" t="s">
        <v>104</v>
      </c>
      <c r="C60" s="255"/>
      <c r="D60" s="255"/>
      <c r="E60" s="255"/>
      <c r="F60" s="255"/>
      <c r="G60" s="255"/>
      <c r="H60" s="255"/>
      <c r="I60" s="211"/>
      <c r="J60" s="211"/>
      <c r="K60" s="211"/>
      <c r="L60" s="211"/>
      <c r="M60" s="211"/>
      <c r="N60" s="211"/>
      <c r="O60" s="212"/>
    </row>
    <row r="61" spans="1:15" s="169" customFormat="1" ht="12.75" customHeight="1" thickTop="1">
      <c r="A61" s="113"/>
      <c r="B61" s="71"/>
      <c r="C61" s="71"/>
      <c r="D61" s="71"/>
      <c r="E61" s="213"/>
      <c r="F61" s="283" t="s">
        <v>105</v>
      </c>
      <c r="G61" s="284"/>
      <c r="H61" s="284"/>
      <c r="I61" s="284"/>
      <c r="J61" s="284"/>
      <c r="K61" s="284"/>
      <c r="L61" s="284"/>
      <c r="M61" s="284"/>
      <c r="N61" s="284"/>
      <c r="O61" s="214"/>
    </row>
    <row r="62" spans="1:15" s="169" customFormat="1" ht="15" customHeight="1">
      <c r="A62" s="113"/>
      <c r="B62" s="71"/>
      <c r="C62" s="71"/>
      <c r="D62" s="71"/>
      <c r="E62" s="170"/>
      <c r="F62" s="285" t="s">
        <v>106</v>
      </c>
      <c r="G62" s="286"/>
      <c r="H62" s="286"/>
      <c r="I62" s="286"/>
      <c r="J62" s="287"/>
      <c r="K62" s="288" t="s">
        <v>107</v>
      </c>
      <c r="L62" s="286"/>
      <c r="M62" s="286"/>
      <c r="N62" s="286"/>
      <c r="O62" s="289"/>
    </row>
    <row r="63" spans="1:15" s="169" customFormat="1" ht="9.75" customHeight="1">
      <c r="A63" s="113"/>
      <c r="B63" s="71"/>
      <c r="C63" s="71"/>
      <c r="D63" s="71"/>
      <c r="E63" s="170"/>
      <c r="F63" s="290" t="s">
        <v>108</v>
      </c>
      <c r="G63" s="291"/>
      <c r="H63" s="291"/>
      <c r="I63" s="291"/>
      <c r="J63" s="292"/>
      <c r="K63" s="291" t="s">
        <v>109</v>
      </c>
      <c r="L63" s="291"/>
      <c r="M63" s="291"/>
      <c r="N63" s="291"/>
      <c r="O63" s="293"/>
    </row>
    <row r="64" spans="1:15" s="169" customFormat="1" ht="9.75" customHeight="1">
      <c r="A64" s="113"/>
      <c r="B64" s="71"/>
      <c r="C64" s="71"/>
      <c r="D64" s="71"/>
      <c r="E64" s="170"/>
      <c r="F64" s="290" t="s">
        <v>110</v>
      </c>
      <c r="G64" s="291"/>
      <c r="H64" s="291"/>
      <c r="I64" s="291"/>
      <c r="J64" s="292"/>
      <c r="K64" s="291" t="s">
        <v>111</v>
      </c>
      <c r="L64" s="291"/>
      <c r="M64" s="291"/>
      <c r="N64" s="291"/>
      <c r="O64" s="293"/>
    </row>
    <row r="65" spans="1:15" s="169" customFormat="1" ht="9.75" customHeight="1">
      <c r="A65" s="113"/>
      <c r="B65" s="71"/>
      <c r="C65" s="71"/>
      <c r="D65" s="71"/>
      <c r="E65" s="170"/>
      <c r="F65" s="290" t="s">
        <v>38</v>
      </c>
      <c r="G65" s="291"/>
      <c r="H65" s="291"/>
      <c r="I65" s="291"/>
      <c r="J65" s="292"/>
      <c r="K65" s="291" t="s">
        <v>38</v>
      </c>
      <c r="L65" s="291"/>
      <c r="M65" s="291"/>
      <c r="N65" s="291"/>
      <c r="O65" s="293"/>
    </row>
    <row r="66" spans="1:15" s="169" customFormat="1" ht="9.75" customHeight="1">
      <c r="A66" s="113"/>
      <c r="B66" s="71"/>
      <c r="C66" s="71"/>
      <c r="D66" s="71"/>
      <c r="E66" s="170"/>
      <c r="F66" s="294" t="s">
        <v>77</v>
      </c>
      <c r="G66" s="295"/>
      <c r="H66" s="295"/>
      <c r="I66" s="295"/>
      <c r="J66" s="296"/>
      <c r="K66" s="295" t="s">
        <v>77</v>
      </c>
      <c r="L66" s="295"/>
      <c r="M66" s="295"/>
      <c r="N66" s="295"/>
      <c r="O66" s="297"/>
    </row>
    <row r="67" spans="1:15" s="169" customFormat="1" ht="25.5" customHeight="1">
      <c r="A67" s="113"/>
      <c r="B67" s="71"/>
      <c r="C67" s="71"/>
      <c r="D67" s="71"/>
      <c r="E67" s="170"/>
      <c r="F67" s="298" t="s">
        <v>122</v>
      </c>
      <c r="G67" s="299"/>
      <c r="H67" s="300" t="s">
        <v>114</v>
      </c>
      <c r="I67" s="301"/>
      <c r="J67" s="241" t="s">
        <v>118</v>
      </c>
      <c r="K67" s="298" t="s">
        <v>122</v>
      </c>
      <c r="L67" s="299"/>
      <c r="M67" s="300" t="s">
        <v>114</v>
      </c>
      <c r="N67" s="301"/>
      <c r="O67" s="242" t="s">
        <v>118</v>
      </c>
    </row>
    <row r="68" spans="1:15" s="169" customFormat="1" ht="10.5" customHeight="1">
      <c r="A68" s="113"/>
      <c r="B68" s="71"/>
      <c r="C68" s="71"/>
      <c r="D68" s="71"/>
      <c r="E68" s="170"/>
      <c r="F68" s="113"/>
      <c r="G68" s="180"/>
      <c r="H68" s="71"/>
      <c r="I68" s="180"/>
      <c r="J68" s="240"/>
      <c r="K68" s="71"/>
      <c r="L68" s="180"/>
      <c r="M68" s="71"/>
      <c r="N68" s="180"/>
      <c r="O68" s="170"/>
    </row>
    <row r="69" spans="1:15" s="169" customFormat="1" ht="10.5" customHeight="1">
      <c r="A69" s="113"/>
      <c r="B69" s="125" t="s">
        <v>39</v>
      </c>
      <c r="C69" s="71"/>
      <c r="D69" s="71"/>
      <c r="E69" s="170"/>
      <c r="F69" s="302">
        <v>370</v>
      </c>
      <c r="G69" s="303"/>
      <c r="H69" s="302">
        <v>605</v>
      </c>
      <c r="I69" s="303"/>
      <c r="J69" s="139">
        <f>+F69/H69-1</f>
        <v>-0.38842975206611574</v>
      </c>
      <c r="K69" s="302">
        <v>975</v>
      </c>
      <c r="L69" s="303"/>
      <c r="M69" s="302">
        <v>1401</v>
      </c>
      <c r="N69" s="303"/>
      <c r="O69" s="143">
        <f>+K69/M69-1</f>
        <v>-0.30406852248394</v>
      </c>
    </row>
    <row r="70" spans="1:15" s="169" customFormat="1" ht="10.5" customHeight="1" thickBot="1">
      <c r="A70" s="157"/>
      <c r="B70" s="53" t="s">
        <v>112</v>
      </c>
      <c r="C70" s="53"/>
      <c r="D70" s="53"/>
      <c r="E70" s="207"/>
      <c r="F70" s="304"/>
      <c r="G70" s="305"/>
      <c r="H70" s="306"/>
      <c r="I70" s="305"/>
      <c r="J70" s="215"/>
      <c r="K70" s="306"/>
      <c r="L70" s="305"/>
      <c r="M70" s="306"/>
      <c r="N70" s="305"/>
      <c r="O70" s="216"/>
    </row>
    <row r="71" ht="15" thickTop="1"/>
  </sheetData>
  <mergeCells count="44">
    <mergeCell ref="F70:G70"/>
    <mergeCell ref="H70:I70"/>
    <mergeCell ref="K70:L70"/>
    <mergeCell ref="M70:N70"/>
    <mergeCell ref="F69:G69"/>
    <mergeCell ref="H69:I69"/>
    <mergeCell ref="K69:L69"/>
    <mergeCell ref="M69:N69"/>
    <mergeCell ref="F66:J66"/>
    <mergeCell ref="K66:O66"/>
    <mergeCell ref="F67:G67"/>
    <mergeCell ref="H67:I67"/>
    <mergeCell ref="K67:L67"/>
    <mergeCell ref="M67:N67"/>
    <mergeCell ref="F64:J64"/>
    <mergeCell ref="K64:O64"/>
    <mergeCell ref="F65:J65"/>
    <mergeCell ref="K65:O65"/>
    <mergeCell ref="F62:J62"/>
    <mergeCell ref="K62:O62"/>
    <mergeCell ref="F63:J63"/>
    <mergeCell ref="K63:O63"/>
    <mergeCell ref="F33:H33"/>
    <mergeCell ref="K33:M33"/>
    <mergeCell ref="B60:H60"/>
    <mergeCell ref="F61:N61"/>
    <mergeCell ref="B30:L30"/>
    <mergeCell ref="F31:J31"/>
    <mergeCell ref="K31:O31"/>
    <mergeCell ref="F32:J32"/>
    <mergeCell ref="K32:O32"/>
    <mergeCell ref="B6:H6"/>
    <mergeCell ref="F7:H7"/>
    <mergeCell ref="I7:Q7"/>
    <mergeCell ref="F8:F9"/>
    <mergeCell ref="G8:G9"/>
    <mergeCell ref="H8:H9"/>
    <mergeCell ref="I8:K8"/>
    <mergeCell ref="L8:N8"/>
    <mergeCell ref="O8:Q8"/>
    <mergeCell ref="A1:Q1"/>
    <mergeCell ref="A2:Q2"/>
    <mergeCell ref="A3:Q3"/>
    <mergeCell ref="A4:Q4"/>
  </mergeCells>
  <printOptions horizontalCentered="1" verticalCentered="1"/>
  <pageMargins left="0.5905511811023623" right="0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User</cp:lastModifiedBy>
  <cp:lastPrinted>2009-05-12T09:06:16Z</cp:lastPrinted>
  <dcterms:created xsi:type="dcterms:W3CDTF">2001-02-09T04:27:40Z</dcterms:created>
  <dcterms:modified xsi:type="dcterms:W3CDTF">2009-06-03T03:32:29Z</dcterms:modified>
  <cp:category/>
  <cp:version/>
  <cp:contentType/>
  <cp:contentStatus/>
</cp:coreProperties>
</file>